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/>
  <mc:AlternateContent xmlns:mc="http://schemas.openxmlformats.org/markup-compatibility/2006">
    <mc:Choice Requires="x15">
      <x15ac:absPath xmlns:x15ac="http://schemas.microsoft.com/office/spreadsheetml/2010/11/ac" url="d:\Users\urmankam\Desktop\"/>
    </mc:Choice>
  </mc:AlternateContent>
  <xr:revisionPtr revIDLastSave="0" documentId="8_{40E94072-9723-471E-9373-2B226DCEF8C9}" xr6:coauthVersionLast="47" xr6:coauthVersionMax="47" xr10:uidLastSave="{00000000-0000-0000-0000-000000000000}"/>
  <bookViews>
    <workbookView xWindow="-108" yWindow="-108" windowWidth="16608" windowHeight="8976" activeTab="1" xr2:uid="{00000000-000D-0000-FFFF-FFFF00000000}"/>
  </bookViews>
  <sheets>
    <sheet name="Form Responses 1" sheetId="1" r:id="rId1"/>
    <sheet name="Rating " sheetId="3" r:id="rId2"/>
  </sheets>
  <definedNames>
    <definedName name="Excel_BuiltIn_Print_Area_1">#REF!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M26" i="3" l="1"/>
  <c r="DN26" i="3" s="1"/>
  <c r="E26" i="3"/>
  <c r="C26" i="3"/>
  <c r="B26" i="3"/>
  <c r="D26" i="3" s="1"/>
  <c r="F26" i="3" s="1"/>
  <c r="DN25" i="3"/>
  <c r="DM25" i="3"/>
  <c r="E25" i="3"/>
  <c r="D25" i="3"/>
  <c r="F25" i="3" s="1"/>
  <c r="C25" i="3"/>
  <c r="B25" i="3"/>
  <c r="DM24" i="3"/>
  <c r="DN24" i="3" s="1"/>
  <c r="E24" i="3"/>
  <c r="C24" i="3"/>
  <c r="D24" i="3" s="1"/>
  <c r="F24" i="3" s="1"/>
  <c r="F23" i="3" s="1"/>
  <c r="B24" i="3"/>
  <c r="DM22" i="3"/>
  <c r="DN22" i="3" s="1"/>
  <c r="E22" i="3"/>
  <c r="C22" i="3"/>
  <c r="D22" i="3" s="1"/>
  <c r="F22" i="3" s="1"/>
  <c r="B22" i="3"/>
  <c r="DN21" i="3"/>
  <c r="DM21" i="3"/>
  <c r="E21" i="3"/>
  <c r="C21" i="3"/>
  <c r="B21" i="3"/>
  <c r="D21" i="3" s="1"/>
  <c r="F21" i="3" s="1"/>
  <c r="DM20" i="3"/>
  <c r="DN20" i="3" s="1"/>
  <c r="E20" i="3"/>
  <c r="C20" i="3"/>
  <c r="B20" i="3"/>
  <c r="D20" i="3" s="1"/>
  <c r="F20" i="3" s="1"/>
  <c r="DN19" i="3"/>
  <c r="DM19" i="3"/>
  <c r="E19" i="3"/>
  <c r="D19" i="3"/>
  <c r="F19" i="3" s="1"/>
  <c r="C19" i="3"/>
  <c r="B19" i="3"/>
  <c r="DN17" i="3"/>
  <c r="DM17" i="3"/>
  <c r="E17" i="3"/>
  <c r="D17" i="3"/>
  <c r="F17" i="3" s="1"/>
  <c r="C17" i="3"/>
  <c r="B17" i="3"/>
  <c r="DM16" i="3"/>
  <c r="DN16" i="3" s="1"/>
  <c r="E16" i="3"/>
  <c r="C16" i="3"/>
  <c r="B16" i="3"/>
  <c r="D16" i="3" s="1"/>
  <c r="F16" i="3" s="1"/>
  <c r="DM15" i="3"/>
  <c r="DN15" i="3" s="1"/>
  <c r="E15" i="3"/>
  <c r="C15" i="3"/>
  <c r="B15" i="3"/>
  <c r="D15" i="3" s="1"/>
  <c r="F15" i="3" s="1"/>
  <c r="DN14" i="3"/>
  <c r="DM14" i="3"/>
  <c r="E14" i="3"/>
  <c r="C14" i="3"/>
  <c r="B14" i="3"/>
  <c r="D14" i="3" s="1"/>
  <c r="F14" i="3" s="1"/>
  <c r="DN13" i="3"/>
  <c r="DM13" i="3"/>
  <c r="DM27" i="3" s="1"/>
  <c r="DN27" i="3" s="1"/>
  <c r="E13" i="3"/>
  <c r="D13" i="3"/>
  <c r="F13" i="3" s="1"/>
  <c r="C13" i="3"/>
  <c r="B13" i="3"/>
  <c r="DM12" i="3"/>
  <c r="DN12" i="3" s="1"/>
  <c r="E12" i="3"/>
  <c r="C12" i="3"/>
  <c r="B12" i="3"/>
  <c r="D12" i="3" s="1"/>
  <c r="F12" i="3" s="1"/>
  <c r="DM10" i="3"/>
  <c r="DN10" i="3" s="1"/>
  <c r="E10" i="3"/>
  <c r="C10" i="3"/>
  <c r="B10" i="3"/>
  <c r="D10" i="3" s="1"/>
  <c r="F10" i="3" s="1"/>
  <c r="DN9" i="3"/>
  <c r="DM9" i="3"/>
  <c r="E9" i="3"/>
  <c r="C9" i="3"/>
  <c r="B9" i="3"/>
  <c r="D9" i="3" s="1"/>
  <c r="F9" i="3" s="1"/>
  <c r="F18" i="3" l="1"/>
  <c r="F11" i="3"/>
  <c r="F2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8" authorId="0" shapeId="0" xr:uid="{A2F570BC-0920-40DA-9A83-6DF73A8435BA}">
      <text>
        <r>
          <rPr>
            <sz val="8"/>
            <color indexed="81"/>
            <rFont val="Tahoma"/>
            <family val="2"/>
          </rPr>
          <t xml:space="preserve">จำนวนคนที่ให้ Rating 5 
</t>
        </r>
      </text>
    </comment>
    <comment ref="C8" authorId="0" shapeId="0" xr:uid="{D4342646-250F-4447-BAB3-67D72E0568C2}">
      <text>
        <r>
          <rPr>
            <sz val="8"/>
            <color indexed="81"/>
            <rFont val="Tahoma"/>
            <family val="2"/>
          </rPr>
          <t>จำนวนคนที่ให้ Rating 4</t>
        </r>
      </text>
    </comment>
    <comment ref="D8" authorId="0" shapeId="0" xr:uid="{75AFB01C-CEEC-4E70-82D2-8686BAA503AE}">
      <text>
        <r>
          <rPr>
            <sz val="8"/>
            <color indexed="81"/>
            <rFont val="Tahoma"/>
            <family val="2"/>
          </rPr>
          <t xml:space="preserve">รวม จำนวนคนที่ให้ Rating 5,4
</t>
        </r>
      </text>
    </comment>
    <comment ref="E8" authorId="0" shapeId="0" xr:uid="{8B6C11A9-64B4-48DA-BD69-3E18DAC402AD}">
      <text>
        <r>
          <rPr>
            <sz val="8"/>
            <color indexed="81"/>
            <rFont val="Tahoma"/>
            <family val="2"/>
          </rPr>
          <t xml:space="preserve">จำนวน ผู้เข้าอบรม
</t>
        </r>
      </text>
    </comment>
  </commentList>
</comments>
</file>

<file path=xl/sharedStrings.xml><?xml version="1.0" encoding="utf-8"?>
<sst xmlns="http://schemas.openxmlformats.org/spreadsheetml/2006/main" count="273" uniqueCount="157">
  <si>
    <t>Timestamp</t>
  </si>
  <si>
    <t>หลักสูตรที่อบรม</t>
  </si>
  <si>
    <t>วันที่อบรม</t>
  </si>
  <si>
    <t>สถานที่อบรม</t>
  </si>
  <si>
    <t xml:space="preserve">เพศ </t>
  </si>
  <si>
    <t>ประเภทโรงเรียน</t>
  </si>
  <si>
    <t>ตำแหน่ง</t>
  </si>
  <si>
    <t>ด้านวิทยากร-1. การถ่ายทอดความรู้ของวิทยากรมีความชัดเจน</t>
  </si>
  <si>
    <t>ด้านวิทยากร-2. ความสามารถในการอธิบายเนื้อหา</t>
  </si>
  <si>
    <t>ด้านวิทยากร-3. การเชื่อมโยงเนื้อหาในการฝึกอบรม / บรรยาย</t>
  </si>
  <si>
    <t xml:space="preserve">ด้านวิทยากร-4. มีความครบถ้วนของเนื้อหาในการฝึกอบรม </t>
  </si>
  <si>
    <t>ด้านวิทยากร-5. การใช้เวลาตามที่กำหนดไว้</t>
  </si>
  <si>
    <t>ด้านวิทยากร-6. การตอบข้อซักถามในการฝึกอบรม / บรรยาย</t>
  </si>
  <si>
    <t>ด้านปัจจัยอื่นๆ-1. สถานที่สะอาดและมีความเหมาะสม</t>
  </si>
  <si>
    <t xml:space="preserve">ด้านปัจจัยอื่นๆ-2. ความพร้อมของอุปกรณ์โสตทัศนูปกรณ์ </t>
  </si>
  <si>
    <t>ด้านปัจจัยอื่นๆ-3. ระยะเวลาในการอบรมมีความเหมาะสม</t>
  </si>
  <si>
    <t>ด้านปัจจัยอื่นๆ-4. อาหาร มีความเหมาะสม</t>
  </si>
  <si>
    <t>ด้านความรู้ความเข้าใจ-1. ความรู้ ความเข้าใจในเรื่องนี้ ก่อน การอบรม / บรรยาย</t>
  </si>
  <si>
    <t>ด้านความรู้ความเข้าใจ-2. ความรู้ ความเข้าใจในเรื่องนี้ หลัง การอบรม / บรรยาย</t>
  </si>
  <si>
    <t>ด้านการนำความรู้ไปใช้-1. สามารถนำความรู้ที่ได้รับไปประยุกต์ใช้ในการปฏิบัติงานได้</t>
  </si>
  <si>
    <t>ด้านการนำความรู้ไปใช้-2. มีความมั่นใจและสามารถนำความรู้ที่ได้รับไปใช้ได้</t>
  </si>
  <si>
    <t>ด้านการนำความรู้ไปใช้-3. คาดว่าสามารถนำความรู้ไปเผยแพร่/ถ่ายทอดได้</t>
  </si>
  <si>
    <t>ประโยชน์ที่ได้จากการอบรม / ดูงาน</t>
  </si>
  <si>
    <t>ข้อเสนอแนะ ติ ชมในการอบรม / บรรยายครั้งนี้</t>
  </si>
  <si>
    <t>หัวข้อที่สนใจในการอบรม / ฟังบรรยายครั้งต่อไป</t>
  </si>
  <si>
    <t>5.Coaching - เซ็นทรัล ทำ เพื่อครูเป็นโค้ช</t>
  </si>
  <si>
    <t>หญิง</t>
  </si>
  <si>
    <t>-</t>
  </si>
  <si>
    <t>ครู</t>
  </si>
  <si>
    <t>ชาย</t>
  </si>
  <si>
    <t>นำไปใช้สอนนักเรียนได้</t>
  </si>
  <si>
    <t>รองผู้อำนวยการ</t>
  </si>
  <si>
    <t>ดีมาก</t>
  </si>
  <si>
    <t>วิทยาลัยเทคนิคปักธงชัย</t>
  </si>
  <si>
    <t>สถาบันอาชีวศึกษา</t>
  </si>
  <si>
    <t>สามารถนำไปประยุกต์ใช้ในการจัดการเรียนการสอนได้</t>
  </si>
  <si>
    <t>STEM</t>
  </si>
  <si>
    <t>สามารถนำไปประยุกต์ใช้ในการจัดการเรียนการสอน</t>
  </si>
  <si>
    <t>11/3/0065</t>
  </si>
  <si>
    <t>เข้าใจหลักการโค้ช และแนวทางพัฒนาตัวเองมากขึ้น</t>
  </si>
  <si>
    <t>กิจกรรมเรื่องการโค้ช</t>
  </si>
  <si>
    <t>ได้ความรู้ใหม่ๆๆไปปรับใช้ในการสอน</t>
  </si>
  <si>
    <t xml:space="preserve">มีประโยชน์มากครับ </t>
  </si>
  <si>
    <t>ความเข้าใจเด็กนักเรียน เรื่องอารมณ์ในการสอนและการให้คำปรึกษา</t>
  </si>
  <si>
    <t>นำไปประยุกต์ใช้ในกระบวนการเรียนการสอน</t>
  </si>
  <si>
    <t>ใช้เวลาสั้นเข้าใจง่าย</t>
  </si>
  <si>
    <t>วท ปักธงชัย</t>
  </si>
  <si>
    <t>การนำไปใช้กับเพื่อนร่วมงาน</t>
  </si>
  <si>
    <t>เป็นการอบรมที่ให้ความรู้ได้ดีมาก</t>
  </si>
  <si>
    <t>แนวทางในการสอนและวิธีที่เข้าใจในตัวนักเรียนมากขึ้น</t>
  </si>
  <si>
    <t>3/11/0065</t>
  </si>
  <si>
    <t>ปรับใช้ในการทำงาน</t>
  </si>
  <si>
    <t>ครูมืออาชีพ</t>
  </si>
  <si>
    <t>รู้วิธีการที่ปรับเปลี่ยนวิธีสอน</t>
  </si>
  <si>
    <t>สามารถนำไปประยุกต์ใช้ในการจัดการเรียนการสอนในห้องเรียนได้</t>
  </si>
  <si>
    <t>เวลาในการอบรมน้อยไป</t>
  </si>
  <si>
    <t>การโค้ข</t>
  </si>
  <si>
    <t>ทำให้เราใช้เนื้อหาเพื่อไปปรับใช้ในการสอนในการโค้ชผู้เรียนต่อไป</t>
  </si>
  <si>
    <t>วิทยากรให้ความรู้ได้อย่างละเอียด</t>
  </si>
  <si>
    <t>วิทยาลัยเทปักธงชัย</t>
  </si>
  <si>
    <t>สามารถนำความรู้สามารถนำความรู้ไปใช้ได้จริง</t>
  </si>
  <si>
    <t>แนวคิด วิธีการ การเป็นครูสอนที่จะเป็นครูโค้ช</t>
  </si>
  <si>
    <t>เวลาในการอบรมอยากให้มีมากกว่านี้</t>
  </si>
  <si>
    <t>วิธีการควบคุมอารมณ์ ด้วยวิธีโค้ช</t>
  </si>
  <si>
    <t>นำไปประยุกต์ใช้ในการจัดการเรียนการสอย</t>
  </si>
  <si>
    <t>อยากให้เพิ่มเติมข้อมูลของนศ.อาชีวศึกษา</t>
  </si>
  <si>
    <t>การตั้งคำถามและการรับฟัง</t>
  </si>
  <si>
    <t>นำไปประยุกต์ใช้ในการจัดการเรียนการสอน</t>
  </si>
  <si>
    <t>อยากให้มีข้อมูลของอาชีวะให้มากขึ้น</t>
  </si>
  <si>
    <t>การตั้งคำถามเพื่อเสริมสร้างความคิดให้เกิดการพัฒนา</t>
  </si>
  <si>
    <t>ปรับแนวคิดในการตัดการเรียนการสอน</t>
  </si>
  <si>
    <t>การนำเรื่องการฟังอย่างครบองค์ประกอบมากขึ้น</t>
  </si>
  <si>
    <t>พูดเร็วเกิ้น</t>
  </si>
  <si>
    <t>วิทยาลัยฯ</t>
  </si>
  <si>
    <t>สามารถนำไปใช้ในการโค้ชได้จริง</t>
  </si>
  <si>
    <t>ดีค่ะ</t>
  </si>
  <si>
    <t>จิตวิทยาใช้กับเด็กแต่ละวัย</t>
  </si>
  <si>
    <t>ได้นำไปพัฒนาการเรียนการสอน จาก ครู เป็นโค้ช</t>
  </si>
  <si>
    <t>วิทยากรบรรยายได้เข้าใจ พร้อมมีการยกตัวอย่างได้ชัดเจน สามารถนำไปใช้ได้จริง</t>
  </si>
  <si>
    <t>การตั้งคำถาม เพื่อหาคำตอบจากผู้เรียน</t>
  </si>
  <si>
    <t>รองผู้อำนวย</t>
  </si>
  <si>
    <t>นำหลักการณ์โค้ชชิ่ง ไปประยุกต์ใช้กับการบริหารสถานศึกษา</t>
  </si>
  <si>
    <t>การอบรมดีมาก ควรเพิ่มกิจกรรมกลุ่มด้วยครับ</t>
  </si>
  <si>
    <t>พัฒนางานบริหาร  เป็นผู้บริหารแบบโคช</t>
  </si>
  <si>
    <t>เข้าใจโค้ชเข้าครูเข้านักเรียนมากขึ้น</t>
  </si>
  <si>
    <t>เสนอตัวอย่างหลากหลายในการโค้ชนักเรียน</t>
  </si>
  <si>
    <t>การถามใน20ข้อ</t>
  </si>
  <si>
    <r>
      <t>(ใส่ระดับความคิดเห็นของผู้เข้าร่วมได้ตามหัวข้อประเมินที่ระบุ และเครื่องจะคำนวณคะแนนเฉลี่ยให้โดยอัตโนมัติ โดย</t>
    </r>
    <r>
      <rPr>
        <b/>
        <u/>
        <sz val="16"/>
        <color indexed="10"/>
        <rFont val="Cordia New"/>
        <family val="2"/>
      </rPr>
      <t>เครื่องจะตัดช่องที่ผู้เข้าอบรมไม่ตอบออกโดยอัตโนมัติ</t>
    </r>
    <r>
      <rPr>
        <b/>
        <sz val="16"/>
        <color indexed="10"/>
        <rFont val="Cordia New"/>
        <family val="2"/>
      </rPr>
      <t>และไม่นำมาคำนวณ)</t>
    </r>
  </si>
  <si>
    <t xml:space="preserve"> ประเมินผลการจัดหลักสูตรโครงการอบรมเชิงปฏิบัติการเรื่อง "เซ็นทรัล ทำ เพื่อครูเป็นโค้ช" รุ่น 1-ใต้</t>
  </si>
  <si>
    <t xml:space="preserve"> </t>
  </si>
  <si>
    <t>วันที่ 10-11 กรกฎาคม 2561  เวลา 08.00 - 17.00 น.</t>
  </si>
  <si>
    <t>ณ โรงแรมเซ็นทรา ภูพาโน รีสอร์ท จ.กระบี่</t>
  </si>
  <si>
    <t>หัวข้อประเมิน</t>
  </si>
  <si>
    <t>Rating "5"</t>
  </si>
  <si>
    <t>Rating "4"</t>
  </si>
  <si>
    <t>Rating "5,4"</t>
  </si>
  <si>
    <t>Trainee</t>
  </si>
  <si>
    <t>top 2 Boxes</t>
  </si>
  <si>
    <t>ระดับความคิดเห็น</t>
  </si>
  <si>
    <t>คะแนนเฉลี่ย</t>
  </si>
  <si>
    <t>1. ก่อนการอบรม ท่านมีความรู้ควาเข้าใจในเรื่องนี้ระดับใด</t>
  </si>
  <si>
    <t>2. หลังการอบรมท่านมีความรู้ ความเข้าใจเรื่องนี้ระดับใด</t>
  </si>
  <si>
    <t>ประเมินวิทยากร</t>
  </si>
  <si>
    <t>1. การถ่ายทอดความรู้ของวิทยากรมีความชัดเจน</t>
  </si>
  <si>
    <t>2. ความสามารถในการอธิบายเนื้อหา</t>
  </si>
  <si>
    <t>3. การเชื่อมโยงเนื้อหาในการฝึกอบรม</t>
  </si>
  <si>
    <t>4. มีความครบถ้วนของเนื้อหาในการฝึกอบรม</t>
  </si>
  <si>
    <t>5. การใช้เวลาตามที่กำหนดไว้</t>
  </si>
  <si>
    <t>6. การตอบข้อซักถามในการฝึกอบรม</t>
  </si>
  <si>
    <t>ประเมินด้านสถานที่ / ระยะเวลา / อาหาร</t>
  </si>
  <si>
    <t>1. สถานที่สะอาดและมีความเหมาะสม</t>
  </si>
  <si>
    <t>2. ความพร้อมของอุปกรณ์โสตทัศนูปกรณ์</t>
  </si>
  <si>
    <t>3. ระยะเวลาในการฝึกอบรมมีความเหมาะสม</t>
  </si>
  <si>
    <t>4. อาหารมีความเหมาะสม</t>
  </si>
  <si>
    <t>ประเมินด้านการนำความรู้ไปใช้</t>
  </si>
  <si>
    <t>1. สามารถนำความรู้ที่ได้รับไปประยุกต์ใช้ในการปฏิบัติงานได้</t>
  </si>
  <si>
    <t>2. มีความมั่นใจและสามารถนำความรู้ที่ได้รับไปใช้ได้</t>
  </si>
  <si>
    <t>3. คาดว่าสามารถนำความรู้ไปเผยแพร่/ถ่ายทอดได้</t>
  </si>
  <si>
    <t>ความคิดเห็น ข้อเสนอแนะเพิ่มเติม</t>
  </si>
  <si>
    <t>1. สรุปประโยชน์ที่ท่านได้รับจากการฝึกอบรม</t>
  </si>
  <si>
    <t>2. ท่านจะนำความรู้ที่ได้รับไปใช้ประโยชน์ได้อย่างไร</t>
  </si>
  <si>
    <t xml:space="preserve"> - จัดกระบวนการเรียนการสอนในเรื่องของคุณธรรมจริยธรรม</t>
  </si>
  <si>
    <t xml:space="preserve"> - นำไปจัดกิจกรรมคุณธรรมให้นักเรียนที่โรงเรียน</t>
  </si>
  <si>
    <t xml:space="preserve"> - จัดกิจกรรมเพื่อให้โรงเรียนเป็นโรงเรียนคุณธรรม</t>
  </si>
  <si>
    <t xml:space="preserve"> - พัฒนานักเรียนโดยการทำเป็นโครงงานคุณธรรม เพื่อให้นักเรียนเป็นเด็กดี มีคุณธรรม</t>
  </si>
  <si>
    <t xml:space="preserve"> - จัดกิจกรรมส่งเสริมคุณธรรม จริยธรรม แบบโรงงานเพื่อปลูกฝังนักเรียน ครู รวมถึงผู้บริหาร ได้มีคุณธรรม จริยธรรม รวมทั้งทำให้องค์กรเป็นที่ยอมรับของชุมชนและสังคมต่อไป</t>
  </si>
  <si>
    <t xml:space="preserve"> - นำไปปรับใช้ในกระบวนการปฏิบัติงาน และการเผยแพร่ความรู้ที่ได้จากการอบรมให้กับเพื่อนครู</t>
  </si>
  <si>
    <t xml:space="preserve"> - เรียนโครงงานคุณธรรมแล้ว ดำเนินการกิจกรรมเพื่อแก้ปัญหาในส่วนที่ยังต้องปรับปรุงแก้ไข</t>
  </si>
  <si>
    <t xml:space="preserve"> - นำความรู้ไปปรับใช้กับนักเรียนนการแก้ปัญหาคุณธรรม</t>
  </si>
  <si>
    <t xml:space="preserve"> - นำไปจัดการเรียนการสอนในโรงเรียน</t>
  </si>
  <si>
    <t xml:space="preserve"> - เมื่อมีปัญหา จะต้องพยายามมองหาปัญหาที่แท้จริงของปัญหาและวิธีแก้ที่ดี ถูกต้อง</t>
  </si>
  <si>
    <t xml:space="preserve"> - ประชุมวางแผนการปฏิบัติงานโรงเรียนคุณธรรม</t>
  </si>
  <si>
    <t xml:space="preserve"> - แก้ไขปัญหาด้านคุณธรรมของตนเอง และนักเรียน นำความรู้ไปปรับเปลี่ยนพฤติกรรมของนักเรียน</t>
  </si>
  <si>
    <t xml:space="preserve"> - นำไปปรับเปลี่ยนพฤติกรรมนักเรียนให้ดีขึ้น</t>
  </si>
  <si>
    <t xml:space="preserve"> - นำไปใช้กับนักเรียน เผยแพร่ให้ครูท่านอื่นรับทราบ</t>
  </si>
  <si>
    <t xml:space="preserve"> - นำความรู้ไปวิเคราะห์ข้อบกพร่องของตนเอง เพื่อจัดทำโครงการแก้ไขปัญหาของตนเอง ให้นักเรียนร่วมกันวิเคราะห์ปัญหาด้านคุณธรรมของนักเรียนในภาพรวมแล้วนำมาทำโครงการตามลำดับขั้นตอน</t>
  </si>
  <si>
    <t xml:space="preserve"> - สอนให้เด็กได้ทำโครงงานคุณธรรมในโรงเรียน</t>
  </si>
  <si>
    <t xml:space="preserve"> - สอนให้นักเรียนมีความรู้คู่คุณธรรม ตามหลักคุณธรรม โดยใช้กระบวนการโครงงานคุณธรรมสอดแทรก</t>
  </si>
  <si>
    <t xml:space="preserve"> - การจัดทำสื่อการสอน</t>
  </si>
  <si>
    <t xml:space="preserve"> - การใช้เทคโนโลยีทางการเรียนการสอนที่ดึงดูด และการใช้เทคนิคการสอนที่หลากหลาย</t>
  </si>
  <si>
    <t xml:space="preserve"> - นำความรู้ไปถ่ายทอดให้กับคณะครู นักเรียนที่โรงเรียน</t>
  </si>
  <si>
    <t xml:space="preserve"> - นำไปแก้ปัญหาตนเอง</t>
  </si>
  <si>
    <t>3. ข้อเสนอแนะ ติ ชม ในการอบรมครั้งนี้</t>
  </si>
  <si>
    <t xml:space="preserve"> - ควรขยายเวลาในการฝึกอบรมให้มากกว่านี้</t>
  </si>
  <si>
    <t xml:space="preserve"> - การอบรมด้วยระยะเวลาที่จำกัดทำให้ทุกกิจกรรมรีบเร่งเกินไป ควรเพิ่มเวลาในการจัด และห้องประชุมคับแคบไป</t>
  </si>
  <si>
    <t xml:space="preserve"> - ควรใช้เวลาในการอบมรมให้มากกว่านี้</t>
  </si>
  <si>
    <t xml:space="preserve"> - ควรจัดอาหารเป็นชุด ไม่ควรเป็นบุฟเฟ่ต์</t>
  </si>
  <si>
    <t xml:space="preserve"> - สถานที่จัดค่อนข้างแคบทำให้ทำกิจกรรมค่อนข้างลำบาก</t>
  </si>
  <si>
    <t xml:space="preserve"> - จัดอบรมแกนนำนักเรียน หรือจัดอบรมนักเรียนที่มีพฤติกรรมไม่พึงประสงค์</t>
  </si>
  <si>
    <t xml:space="preserve"> - ที่พักและสถานที่ประทับใจมาก อยากให้แยกอาหารอิสลามให้ด้วย</t>
  </si>
  <si>
    <t xml:space="preserve"> - เวลาน้อยไปสำหรับการอบรม วิทยากรสามารถถ่ายทอดความรู้ได้ดีมาก สถานที่ในการอบรมอาจจะแคบ แต่บรรยากาศและความพร้อมดีมาก</t>
  </si>
  <si>
    <t>4. หัวข้อที่ท่านอยากให้จัดอบรมครั้งต่อไป</t>
  </si>
  <si>
    <t xml:space="preserve"> - จัดอบรมให้กับสภานักเรียน</t>
  </si>
  <si>
    <t xml:space="preserve"> - เทคโนโลยีสื่อการสอน</t>
  </si>
  <si>
    <t xml:space="preserve"> - เทคนิควิธีการจัดการเรียนการสอนที่หลากหลาย</t>
  </si>
  <si>
    <t xml:space="preserve"> - การใช้สื่อ ICT การสอนภาษาอังกฤษ และการจัดทำโครงงานคุณธรรม</t>
  </si>
  <si>
    <t xml:space="preserve"> - ภาษาอังกฤษ เทคโนโลยีสารสนเทศ สื่อการสอน และเศรษฐกิจพอเพียง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</si>
</sst>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m/d/yyyy\ h:mm:ss"/>
  </numFmts>
  <fonts count="20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4"/>
      <name val="Cordia New"/>
      <family val="2"/>
    </font>
    <font>
      <b/>
      <sz val="16"/>
      <color indexed="10"/>
      <name val="Cordia New"/>
      <family val="2"/>
    </font>
    <font>
      <b/>
      <u/>
      <sz val="16"/>
      <color indexed="10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6"/>
      <color indexed="18"/>
      <name val="Cordia New"/>
      <family val="2"/>
    </font>
    <font>
      <sz val="16"/>
      <color indexed="12"/>
      <name val="Cordia New"/>
      <family val="2"/>
    </font>
    <font>
      <b/>
      <sz val="16"/>
      <color indexed="12"/>
      <name val="Cordia New"/>
      <family val="2"/>
    </font>
    <font>
      <b/>
      <sz val="16"/>
      <color theme="1"/>
      <name val="Cordia New"/>
      <family val="2"/>
    </font>
    <font>
      <b/>
      <sz val="16"/>
      <color indexed="9"/>
      <name val="Cordia New"/>
      <family val="2"/>
    </font>
    <font>
      <sz val="11"/>
      <color indexed="8"/>
      <name val="Tahoma"/>
      <family val="2"/>
      <charset val="222"/>
    </font>
    <font>
      <sz val="12"/>
      <color theme="1"/>
      <name val="Cordia New"/>
      <family val="2"/>
    </font>
    <font>
      <sz val="14"/>
      <color theme="1"/>
      <name val="Cordia New"/>
      <family val="2"/>
    </font>
    <font>
      <b/>
      <sz val="16"/>
      <color indexed="17"/>
      <name val="Cordia New"/>
      <family val="2"/>
    </font>
    <font>
      <b/>
      <u/>
      <sz val="16"/>
      <name val="Cordia New"/>
      <family val="2"/>
    </font>
    <font>
      <sz val="16"/>
      <color indexed="17"/>
      <name val="Cordia New"/>
      <family val="2"/>
    </font>
    <font>
      <sz val="16"/>
      <color rgb="FFFF0000"/>
      <name val="Cordia New"/>
      <family val="2"/>
    </font>
    <font>
      <sz val="8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1" fillId="0" borderId="0" xfId="0" applyFont="1"/>
    <xf numFmtId="187" fontId="1" fillId="0" borderId="0" xfId="0" applyNumberFormat="1" applyFont="1"/>
    <xf numFmtId="14" fontId="1" fillId="0" borderId="0" xfId="0" applyNumberFormat="1" applyFont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center" vertical="center"/>
    </xf>
    <xf numFmtId="0" fontId="11" fillId="6" borderId="7" xfId="1" applyFont="1" applyFill="1" applyBorder="1" applyAlignment="1">
      <alignment horizontal="center" vertical="center"/>
    </xf>
    <xf numFmtId="0" fontId="6" fillId="0" borderId="8" xfId="2" applyFont="1" applyBorder="1" applyAlignment="1">
      <alignment horizontal="left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7" borderId="10" xfId="1" applyFont="1" applyFill="1" applyBorder="1" applyAlignment="1">
      <alignment horizontal="center" vertical="center"/>
    </xf>
    <xf numFmtId="43" fontId="9" fillId="7" borderId="11" xfId="3" applyFont="1" applyFill="1" applyBorder="1" applyAlignment="1" applyProtection="1">
      <alignment horizontal="center" vertical="center"/>
    </xf>
    <xf numFmtId="0" fontId="13" fillId="0" borderId="13" xfId="2" applyFont="1" applyBorder="1" applyAlignment="1">
      <alignment horizontal="right"/>
    </xf>
    <xf numFmtId="0" fontId="14" fillId="8" borderId="13" xfId="2" applyFont="1" applyFill="1" applyBorder="1" applyAlignment="1">
      <alignment horizontal="right"/>
    </xf>
    <xf numFmtId="0" fontId="5" fillId="7" borderId="14" xfId="4" applyFont="1" applyFill="1" applyBorder="1" applyAlignment="1">
      <alignment horizontal="center" vertical="center"/>
    </xf>
    <xf numFmtId="0" fontId="5" fillId="7" borderId="15" xfId="4" applyFont="1" applyFill="1" applyBorder="1" applyAlignment="1">
      <alignment horizontal="center" vertical="center"/>
    </xf>
    <xf numFmtId="2" fontId="9" fillId="0" borderId="16" xfId="2" applyNumberFormat="1" applyFont="1" applyBorder="1" applyAlignment="1">
      <alignment horizontal="center"/>
    </xf>
    <xf numFmtId="2" fontId="15" fillId="0" borderId="0" xfId="2" applyNumberFormat="1" applyFont="1" applyAlignment="1">
      <alignment horizontal="center"/>
    </xf>
    <xf numFmtId="0" fontId="5" fillId="7" borderId="17" xfId="4" applyFont="1" applyFill="1" applyBorder="1" applyAlignment="1">
      <alignment horizontal="center" vertical="center"/>
    </xf>
    <xf numFmtId="0" fontId="5" fillId="7" borderId="18" xfId="4" applyFont="1" applyFill="1" applyBorder="1" applyAlignment="1">
      <alignment horizontal="center" vertical="center"/>
    </xf>
    <xf numFmtId="0" fontId="16" fillId="9" borderId="8" xfId="2" applyFont="1" applyFill="1" applyBorder="1" applyAlignment="1">
      <alignment horizontal="left"/>
    </xf>
    <xf numFmtId="0" fontId="8" fillId="9" borderId="9" xfId="1" applyFont="1" applyFill="1" applyBorder="1" applyAlignment="1">
      <alignment horizontal="center" vertical="center"/>
    </xf>
    <xf numFmtId="0" fontId="8" fillId="9" borderId="10" xfId="1" applyFont="1" applyFill="1" applyBorder="1" applyAlignment="1">
      <alignment horizontal="center" vertical="center"/>
    </xf>
    <xf numFmtId="43" fontId="9" fillId="9" borderId="11" xfId="3" applyFont="1" applyFill="1" applyBorder="1" applyAlignment="1" applyProtection="1">
      <alignment horizontal="center" vertical="center"/>
    </xf>
    <xf numFmtId="0" fontId="5" fillId="9" borderId="19" xfId="4" applyFont="1" applyFill="1" applyBorder="1" applyAlignment="1">
      <alignment horizontal="center" vertical="center"/>
    </xf>
    <xf numFmtId="0" fontId="5" fillId="9" borderId="17" xfId="4" applyFont="1" applyFill="1" applyBorder="1" applyAlignment="1">
      <alignment horizontal="center" vertical="center"/>
    </xf>
    <xf numFmtId="0" fontId="5" fillId="9" borderId="20" xfId="4" applyFont="1" applyFill="1" applyBorder="1" applyAlignment="1">
      <alignment horizontal="center" vertical="center"/>
    </xf>
    <xf numFmtId="0" fontId="5" fillId="9" borderId="21" xfId="4" applyFont="1" applyFill="1" applyBorder="1" applyAlignment="1">
      <alignment horizontal="center" vertical="center"/>
    </xf>
    <xf numFmtId="2" fontId="9" fillId="9" borderId="16" xfId="2" applyNumberFormat="1" applyFont="1" applyFill="1" applyBorder="1" applyAlignment="1">
      <alignment horizontal="center"/>
    </xf>
    <xf numFmtId="2" fontId="15" fillId="9" borderId="0" xfId="2" applyNumberFormat="1" applyFont="1" applyFill="1" applyAlignment="1">
      <alignment horizontal="center"/>
    </xf>
    <xf numFmtId="43" fontId="8" fillId="7" borderId="11" xfId="3" applyFont="1" applyFill="1" applyBorder="1" applyAlignment="1" applyProtection="1">
      <alignment horizontal="center" vertical="center"/>
    </xf>
    <xf numFmtId="0" fontId="14" fillId="10" borderId="13" xfId="2" applyFont="1" applyFill="1" applyBorder="1" applyAlignment="1">
      <alignment horizontal="right"/>
    </xf>
    <xf numFmtId="0" fontId="5" fillId="7" borderId="20" xfId="4" applyFont="1" applyFill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7" borderId="22" xfId="1" applyFont="1" applyFill="1" applyBorder="1" applyAlignment="1">
      <alignment horizontal="center" vertical="center"/>
    </xf>
    <xf numFmtId="43" fontId="8" fillId="7" borderId="23" xfId="3" applyFont="1" applyFill="1" applyBorder="1" applyAlignment="1" applyProtection="1">
      <alignment horizontal="center" vertical="center"/>
    </xf>
    <xf numFmtId="2" fontId="17" fillId="7" borderId="24" xfId="1" applyNumberFormat="1" applyFont="1" applyFill="1" applyBorder="1" applyAlignment="1">
      <alignment horizontal="center" vertical="center"/>
    </xf>
    <xf numFmtId="2" fontId="15" fillId="11" borderId="0" xfId="1" applyNumberFormat="1" applyFont="1" applyFill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7" borderId="8" xfId="1" applyFont="1" applyFill="1" applyBorder="1" applyAlignment="1">
      <alignment horizontal="center" vertical="center"/>
    </xf>
    <xf numFmtId="43" fontId="8" fillId="7" borderId="26" xfId="3" applyFont="1" applyFill="1" applyBorder="1" applyAlignment="1" applyProtection="1">
      <alignment horizontal="center" vertical="center"/>
    </xf>
    <xf numFmtId="0" fontId="5" fillId="7" borderId="21" xfId="4" applyFont="1" applyFill="1" applyBorder="1" applyAlignment="1">
      <alignment horizontal="center" vertical="center"/>
    </xf>
    <xf numFmtId="0" fontId="8" fillId="9" borderId="25" xfId="1" applyFont="1" applyFill="1" applyBorder="1" applyAlignment="1">
      <alignment horizontal="center" vertical="center"/>
    </xf>
    <xf numFmtId="0" fontId="8" fillId="9" borderId="8" xfId="1" applyFont="1" applyFill="1" applyBorder="1" applyAlignment="1">
      <alignment horizontal="center" vertical="center"/>
    </xf>
    <xf numFmtId="0" fontId="5" fillId="9" borderId="25" xfId="4" applyFont="1" applyFill="1" applyBorder="1" applyAlignment="1">
      <alignment horizontal="center" vertical="center"/>
    </xf>
    <xf numFmtId="2" fontId="17" fillId="9" borderId="24" xfId="1" applyNumberFormat="1" applyFont="1" applyFill="1" applyBorder="1" applyAlignment="1">
      <alignment horizontal="center" vertical="center"/>
    </xf>
    <xf numFmtId="2" fontId="15" fillId="9" borderId="0" xfId="1" applyNumberFormat="1" applyFont="1" applyFill="1" applyAlignment="1">
      <alignment horizontal="center" vertical="center"/>
    </xf>
    <xf numFmtId="0" fontId="14" fillId="12" borderId="13" xfId="2" applyFont="1" applyFill="1" applyBorder="1" applyAlignment="1">
      <alignment horizontal="right"/>
    </xf>
    <xf numFmtId="43" fontId="9" fillId="9" borderId="26" xfId="3" applyFont="1" applyFill="1" applyBorder="1" applyAlignment="1" applyProtection="1">
      <alignment horizontal="center" vertical="center"/>
    </xf>
    <xf numFmtId="0" fontId="14" fillId="13" borderId="13" xfId="2" applyFont="1" applyFill="1" applyBorder="1" applyAlignment="1">
      <alignment horizontal="right"/>
    </xf>
    <xf numFmtId="0" fontId="6" fillId="0" borderId="8" xfId="2" applyFont="1" applyBorder="1" applyAlignment="1">
      <alignment horizontal="left" vertical="center" wrapText="1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7" borderId="28" xfId="1" applyFont="1" applyFill="1" applyBorder="1" applyAlignment="1">
      <alignment horizontal="center" vertical="center"/>
    </xf>
    <xf numFmtId="43" fontId="8" fillId="7" borderId="29" xfId="3" applyFont="1" applyFill="1" applyBorder="1" applyAlignment="1" applyProtection="1">
      <alignment horizontal="center" vertical="center"/>
    </xf>
    <xf numFmtId="0" fontId="5" fillId="7" borderId="31" xfId="4" applyFont="1" applyFill="1" applyBorder="1" applyAlignment="1">
      <alignment horizontal="center" vertical="center"/>
    </xf>
    <xf numFmtId="0" fontId="5" fillId="0" borderId="31" xfId="4" applyFont="1" applyBorder="1" applyAlignment="1">
      <alignment horizontal="center" vertical="center"/>
    </xf>
    <xf numFmtId="0" fontId="5" fillId="7" borderId="32" xfId="4" applyFont="1" applyFill="1" applyBorder="1" applyAlignment="1">
      <alignment horizontal="center" vertical="center"/>
    </xf>
    <xf numFmtId="0" fontId="5" fillId="0" borderId="33" xfId="4" applyFont="1" applyBorder="1" applyAlignment="1">
      <alignment horizontal="center" vertical="center"/>
    </xf>
    <xf numFmtId="2" fontId="17" fillId="0" borderId="34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7" borderId="0" xfId="1" applyFont="1" applyFill="1" applyAlignment="1">
      <alignment horizontal="center" vertical="center"/>
    </xf>
    <xf numFmtId="43" fontId="9" fillId="14" borderId="7" xfId="3" applyFont="1" applyFill="1" applyBorder="1" applyAlignment="1" applyProtection="1">
      <alignment horizontal="center" vertical="center"/>
    </xf>
    <xf numFmtId="0" fontId="5" fillId="3" borderId="0" xfId="1" applyFont="1" applyFill="1" applyAlignment="1">
      <alignment vertical="center"/>
    </xf>
    <xf numFmtId="2" fontId="9" fillId="14" borderId="30" xfId="1" applyNumberFormat="1" applyFont="1" applyFill="1" applyBorder="1" applyAlignment="1">
      <alignment horizontal="center" vertical="center"/>
    </xf>
    <xf numFmtId="2" fontId="15" fillId="7" borderId="0" xfId="1" applyNumberFormat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6" fillId="2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3" borderId="5" xfId="1" applyFont="1" applyFill="1" applyBorder="1" applyAlignment="1">
      <alignment horizontal="center" vertical="center" textRotation="90"/>
    </xf>
    <xf numFmtId="0" fontId="5" fillId="3" borderId="12" xfId="1" applyFont="1" applyFill="1" applyBorder="1" applyAlignment="1">
      <alignment horizontal="center" vertical="center" textRotation="90"/>
    </xf>
    <xf numFmtId="0" fontId="5" fillId="3" borderId="30" xfId="1" applyFont="1" applyFill="1" applyBorder="1" applyAlignment="1">
      <alignment horizontal="center" vertical="center" textRotation="90"/>
    </xf>
  </cellXfs>
  <cellStyles count="5">
    <cellStyle name="Comma 2" xfId="3" xr:uid="{D54A6DAA-7245-4F51-9304-6005BD8C0F73}"/>
    <cellStyle name="Normal" xfId="0" builtinId="0"/>
    <cellStyle name="Normal 2" xfId="2" xr:uid="{D18F651C-B085-455E-99F7-FEC26F42F1ED}"/>
    <cellStyle name="Normal 4" xfId="1" xr:uid="{80691B3C-DDAF-4B75-8BCC-47F8C5B944CC}"/>
    <cellStyle name="Normal 4 2" xfId="4" xr:uid="{E8AF722E-A950-4077-87F1-B668696E40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25"/>
  <sheetViews>
    <sheetView workbookViewId="0">
      <pane ySplit="1" topLeftCell="A2" activePane="bottomLeft" state="frozen"/>
      <selection pane="bottomLeft" activeCell="H1" sqref="H1"/>
    </sheetView>
  </sheetViews>
  <sheetFormatPr defaultColWidth="12.6640625" defaultRowHeight="15.75" customHeight="1" x14ac:dyDescent="0.25"/>
  <cols>
    <col min="1" max="1" width="18.88671875" customWidth="1"/>
    <col min="2" max="2" width="33.6640625" bestFit="1" customWidth="1"/>
    <col min="3" max="3" width="10.109375" bestFit="1" customWidth="1"/>
    <col min="4" max="4" width="19.5546875" bestFit="1" customWidth="1"/>
    <col min="5" max="5" width="4.6640625" bestFit="1" customWidth="1"/>
    <col min="6" max="6" width="15.21875" bestFit="1" customWidth="1"/>
    <col min="7" max="7" width="12.88671875" bestFit="1" customWidth="1"/>
    <col min="8" max="31" width="18.88671875" customWidth="1"/>
  </cols>
  <sheetData>
    <row r="1" spans="1: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x14ac:dyDescent="0.25">
      <c r="A2" s="2">
        <v>44868.668389039347</v>
      </c>
      <c r="B2" s="1" t="s">
        <v>25</v>
      </c>
      <c r="C2" s="3">
        <v>44868</v>
      </c>
      <c r="D2" s="1" t="s">
        <v>33</v>
      </c>
      <c r="E2" s="1" t="s">
        <v>29</v>
      </c>
      <c r="F2" s="1" t="s">
        <v>34</v>
      </c>
      <c r="G2" s="1" t="s">
        <v>28</v>
      </c>
      <c r="H2" s="1">
        <v>5</v>
      </c>
      <c r="I2" s="1">
        <v>5</v>
      </c>
      <c r="J2" s="1">
        <v>5</v>
      </c>
      <c r="K2" s="1">
        <v>5</v>
      </c>
      <c r="L2" s="1">
        <v>5</v>
      </c>
      <c r="M2" s="1">
        <v>5</v>
      </c>
      <c r="N2" s="1">
        <v>5</v>
      </c>
      <c r="O2" s="1">
        <v>5</v>
      </c>
      <c r="P2" s="1">
        <v>5</v>
      </c>
      <c r="Q2" s="1">
        <v>5</v>
      </c>
      <c r="R2" s="1">
        <v>5</v>
      </c>
      <c r="S2" s="1">
        <v>5</v>
      </c>
      <c r="T2" s="1">
        <v>5</v>
      </c>
      <c r="U2" s="1">
        <v>5</v>
      </c>
      <c r="V2" s="1">
        <v>5</v>
      </c>
      <c r="W2" s="1" t="s">
        <v>35</v>
      </c>
      <c r="X2" s="1" t="s">
        <v>27</v>
      </c>
      <c r="Y2" s="1" t="s">
        <v>36</v>
      </c>
    </row>
    <row r="3" spans="1:25" x14ac:dyDescent="0.25">
      <c r="A3" s="2">
        <v>44868.668646365739</v>
      </c>
      <c r="B3" s="1" t="s">
        <v>25</v>
      </c>
      <c r="C3" s="3">
        <v>44868</v>
      </c>
      <c r="D3" s="1" t="s">
        <v>33</v>
      </c>
      <c r="E3" s="1" t="s">
        <v>26</v>
      </c>
      <c r="F3" s="1" t="s">
        <v>34</v>
      </c>
      <c r="G3" s="1" t="s">
        <v>28</v>
      </c>
      <c r="H3" s="1">
        <v>4</v>
      </c>
      <c r="I3" s="1">
        <v>4</v>
      </c>
      <c r="J3" s="1">
        <v>4</v>
      </c>
      <c r="K3" s="1">
        <v>4</v>
      </c>
      <c r="L3" s="1">
        <v>5</v>
      </c>
      <c r="M3" s="1">
        <v>4</v>
      </c>
      <c r="N3" s="1">
        <v>4</v>
      </c>
      <c r="O3" s="1">
        <v>5</v>
      </c>
      <c r="P3" s="1">
        <v>5</v>
      </c>
      <c r="Q3" s="1">
        <v>4</v>
      </c>
      <c r="R3" s="1">
        <v>2</v>
      </c>
      <c r="S3" s="1">
        <v>5</v>
      </c>
      <c r="T3" s="1">
        <v>4</v>
      </c>
      <c r="U3" s="1">
        <v>4</v>
      </c>
      <c r="V3" s="1">
        <v>5</v>
      </c>
      <c r="W3" s="1" t="s">
        <v>37</v>
      </c>
      <c r="X3" s="1" t="s">
        <v>27</v>
      </c>
      <c r="Y3" s="1" t="s">
        <v>27</v>
      </c>
    </row>
    <row r="4" spans="1:25" x14ac:dyDescent="0.25">
      <c r="A4" s="2">
        <v>44868.668906932871</v>
      </c>
      <c r="B4" s="1" t="s">
        <v>25</v>
      </c>
      <c r="C4" s="3" t="s">
        <v>38</v>
      </c>
      <c r="D4" s="1" t="s">
        <v>33</v>
      </c>
      <c r="E4" s="1" t="s">
        <v>26</v>
      </c>
      <c r="F4" s="1" t="s">
        <v>34</v>
      </c>
      <c r="G4" s="1" t="s">
        <v>28</v>
      </c>
      <c r="H4" s="1">
        <v>5</v>
      </c>
      <c r="I4" s="1">
        <v>5</v>
      </c>
      <c r="J4" s="1">
        <v>4</v>
      </c>
      <c r="K4" s="1">
        <v>5</v>
      </c>
      <c r="L4" s="1">
        <v>5</v>
      </c>
      <c r="M4" s="1">
        <v>4</v>
      </c>
      <c r="N4" s="1">
        <v>4</v>
      </c>
      <c r="O4" s="1">
        <v>4</v>
      </c>
      <c r="P4" s="1">
        <v>4</v>
      </c>
      <c r="Q4" s="1">
        <v>4</v>
      </c>
      <c r="R4" s="1">
        <v>3</v>
      </c>
      <c r="S4" s="1">
        <v>5</v>
      </c>
      <c r="T4" s="1">
        <v>4</v>
      </c>
      <c r="U4" s="1">
        <v>4</v>
      </c>
      <c r="V4" s="1">
        <v>4</v>
      </c>
      <c r="W4" s="1" t="s">
        <v>39</v>
      </c>
      <c r="Y4" s="1" t="s">
        <v>40</v>
      </c>
    </row>
    <row r="5" spans="1:25" x14ac:dyDescent="0.25">
      <c r="A5" s="2">
        <v>44868.66898342593</v>
      </c>
      <c r="B5" s="1" t="s">
        <v>25</v>
      </c>
      <c r="C5" s="3">
        <v>243195</v>
      </c>
      <c r="D5" s="1" t="s">
        <v>33</v>
      </c>
      <c r="E5" s="1" t="s">
        <v>26</v>
      </c>
      <c r="F5" s="1" t="s">
        <v>34</v>
      </c>
      <c r="G5" s="1" t="s">
        <v>28</v>
      </c>
      <c r="H5" s="1">
        <v>5</v>
      </c>
      <c r="I5" s="1">
        <v>4</v>
      </c>
      <c r="J5" s="1">
        <v>4</v>
      </c>
      <c r="K5" s="1">
        <v>4</v>
      </c>
      <c r="L5" s="1">
        <v>5</v>
      </c>
      <c r="M5" s="1">
        <v>5</v>
      </c>
      <c r="N5" s="1">
        <v>4</v>
      </c>
      <c r="O5" s="1">
        <v>4</v>
      </c>
      <c r="P5" s="1">
        <v>4</v>
      </c>
      <c r="Q5" s="1">
        <v>3</v>
      </c>
      <c r="R5" s="1">
        <v>4</v>
      </c>
      <c r="S5" s="1">
        <v>5</v>
      </c>
      <c r="T5" s="1">
        <v>5</v>
      </c>
      <c r="U5" s="1">
        <v>4</v>
      </c>
      <c r="V5" s="1">
        <v>4</v>
      </c>
      <c r="W5" s="1" t="s">
        <v>30</v>
      </c>
    </row>
    <row r="6" spans="1:25" x14ac:dyDescent="0.25">
      <c r="A6" s="2">
        <v>44868.669059363427</v>
      </c>
      <c r="B6" s="1" t="s">
        <v>25</v>
      </c>
      <c r="C6" s="3">
        <v>243195</v>
      </c>
      <c r="D6" s="1" t="s">
        <v>33</v>
      </c>
      <c r="E6" s="1" t="s">
        <v>29</v>
      </c>
      <c r="F6" s="1" t="s">
        <v>34</v>
      </c>
      <c r="G6" s="1" t="s">
        <v>28</v>
      </c>
      <c r="H6" s="1">
        <v>5</v>
      </c>
      <c r="I6" s="1">
        <v>5</v>
      </c>
      <c r="J6" s="1">
        <v>5</v>
      </c>
      <c r="K6" s="1">
        <v>5</v>
      </c>
      <c r="L6" s="1">
        <v>5</v>
      </c>
      <c r="M6" s="1">
        <v>5</v>
      </c>
      <c r="N6" s="1">
        <v>5</v>
      </c>
      <c r="O6" s="1">
        <v>5</v>
      </c>
      <c r="P6" s="1">
        <v>4</v>
      </c>
      <c r="Q6" s="1">
        <v>4</v>
      </c>
      <c r="R6" s="1">
        <v>4</v>
      </c>
      <c r="S6" s="1">
        <v>5</v>
      </c>
      <c r="T6" s="1">
        <v>4</v>
      </c>
      <c r="U6" s="1">
        <v>4</v>
      </c>
      <c r="V6" s="1">
        <v>4</v>
      </c>
      <c r="W6" s="1" t="s">
        <v>41</v>
      </c>
      <c r="X6" s="1" t="s">
        <v>42</v>
      </c>
      <c r="Y6" s="1" t="s">
        <v>43</v>
      </c>
    </row>
    <row r="7" spans="1:25" x14ac:dyDescent="0.25">
      <c r="A7" s="2">
        <v>44868.669216620372</v>
      </c>
      <c r="B7" s="1" t="s">
        <v>25</v>
      </c>
      <c r="C7" s="3">
        <v>44868</v>
      </c>
      <c r="D7" s="1" t="s">
        <v>33</v>
      </c>
      <c r="E7" s="1" t="s">
        <v>29</v>
      </c>
      <c r="F7" s="1" t="s">
        <v>34</v>
      </c>
      <c r="G7" s="1" t="s">
        <v>28</v>
      </c>
      <c r="H7" s="1">
        <v>5</v>
      </c>
      <c r="I7" s="1">
        <v>5</v>
      </c>
      <c r="J7" s="1">
        <v>5</v>
      </c>
      <c r="K7" s="1">
        <v>5</v>
      </c>
      <c r="L7" s="1">
        <v>5</v>
      </c>
      <c r="M7" s="1">
        <v>5</v>
      </c>
      <c r="N7" s="1">
        <v>5</v>
      </c>
      <c r="O7" s="1">
        <v>5</v>
      </c>
      <c r="P7" s="1">
        <v>5</v>
      </c>
      <c r="Q7" s="1">
        <v>5</v>
      </c>
      <c r="R7" s="1">
        <v>5</v>
      </c>
      <c r="S7" s="1">
        <v>5</v>
      </c>
      <c r="T7" s="1">
        <v>5</v>
      </c>
      <c r="U7" s="1">
        <v>5</v>
      </c>
      <c r="V7" s="1">
        <v>5</v>
      </c>
      <c r="W7" s="1" t="s">
        <v>44</v>
      </c>
      <c r="X7" s="1" t="s">
        <v>45</v>
      </c>
      <c r="Y7" s="1" t="s">
        <v>27</v>
      </c>
    </row>
    <row r="8" spans="1:25" x14ac:dyDescent="0.25">
      <c r="A8" s="2">
        <v>44868.669233472217</v>
      </c>
      <c r="B8" s="1" t="s">
        <v>25</v>
      </c>
      <c r="C8" s="3">
        <v>243195</v>
      </c>
      <c r="D8" s="1" t="s">
        <v>46</v>
      </c>
      <c r="E8" s="1" t="s">
        <v>26</v>
      </c>
      <c r="F8" s="1" t="s">
        <v>34</v>
      </c>
      <c r="G8" s="1" t="s">
        <v>31</v>
      </c>
      <c r="H8" s="1">
        <v>5</v>
      </c>
      <c r="I8" s="1">
        <v>5</v>
      </c>
      <c r="J8" s="1">
        <v>5</v>
      </c>
      <c r="K8" s="1">
        <v>5</v>
      </c>
      <c r="L8" s="1">
        <v>5</v>
      </c>
      <c r="M8" s="1">
        <v>5</v>
      </c>
      <c r="N8" s="1">
        <v>5</v>
      </c>
      <c r="O8" s="1">
        <v>5</v>
      </c>
      <c r="P8" s="1">
        <v>5</v>
      </c>
      <c r="Q8" s="1">
        <v>5</v>
      </c>
      <c r="R8" s="1">
        <v>5</v>
      </c>
      <c r="S8" s="1">
        <v>5</v>
      </c>
      <c r="T8" s="1">
        <v>5</v>
      </c>
      <c r="U8" s="1">
        <v>5</v>
      </c>
      <c r="V8" s="1">
        <v>4</v>
      </c>
      <c r="W8" s="1" t="s">
        <v>47</v>
      </c>
      <c r="X8" s="1" t="s">
        <v>48</v>
      </c>
    </row>
    <row r="9" spans="1:25" x14ac:dyDescent="0.25">
      <c r="A9" s="2">
        <v>44868.669623900467</v>
      </c>
      <c r="B9" s="1" t="s">
        <v>25</v>
      </c>
      <c r="C9" s="3">
        <v>44868</v>
      </c>
      <c r="D9" s="1" t="s">
        <v>33</v>
      </c>
      <c r="E9" s="1" t="s">
        <v>26</v>
      </c>
      <c r="F9" s="1" t="s">
        <v>34</v>
      </c>
      <c r="G9" s="1" t="s">
        <v>28</v>
      </c>
      <c r="H9" s="1">
        <v>5</v>
      </c>
      <c r="I9" s="1">
        <v>5</v>
      </c>
      <c r="J9" s="1">
        <v>4</v>
      </c>
      <c r="K9" s="1">
        <v>4</v>
      </c>
      <c r="L9" s="1">
        <v>5</v>
      </c>
      <c r="M9" s="1">
        <v>5</v>
      </c>
      <c r="N9" s="1">
        <v>5</v>
      </c>
      <c r="O9" s="1">
        <v>5</v>
      </c>
      <c r="P9" s="1">
        <v>5</v>
      </c>
      <c r="Q9" s="1">
        <v>5</v>
      </c>
      <c r="R9" s="1">
        <v>4</v>
      </c>
      <c r="S9" s="1">
        <v>5</v>
      </c>
      <c r="T9" s="1">
        <v>5</v>
      </c>
      <c r="U9" s="1">
        <v>5</v>
      </c>
      <c r="V9" s="1">
        <v>4</v>
      </c>
      <c r="W9" s="1" t="s">
        <v>49</v>
      </c>
    </row>
    <row r="10" spans="1:25" x14ac:dyDescent="0.25">
      <c r="A10" s="2">
        <v>44868.669685081019</v>
      </c>
      <c r="B10" s="1" t="s">
        <v>25</v>
      </c>
      <c r="C10" s="3" t="s">
        <v>50</v>
      </c>
      <c r="D10" s="1" t="s">
        <v>33</v>
      </c>
      <c r="E10" s="1" t="s">
        <v>26</v>
      </c>
      <c r="F10" s="1" t="s">
        <v>34</v>
      </c>
      <c r="G10" s="1" t="s">
        <v>28</v>
      </c>
      <c r="H10" s="1">
        <v>5</v>
      </c>
      <c r="I10" s="1">
        <v>5</v>
      </c>
      <c r="J10" s="1">
        <v>5</v>
      </c>
      <c r="K10" s="1">
        <v>5</v>
      </c>
      <c r="L10" s="1">
        <v>5</v>
      </c>
      <c r="M10" s="1">
        <v>5</v>
      </c>
      <c r="N10" s="1">
        <v>5</v>
      </c>
      <c r="O10" s="1">
        <v>5</v>
      </c>
      <c r="P10" s="1">
        <v>5</v>
      </c>
      <c r="Q10" s="1">
        <v>5</v>
      </c>
      <c r="R10" s="1">
        <v>5</v>
      </c>
      <c r="S10" s="1">
        <v>5</v>
      </c>
      <c r="T10" s="1">
        <v>5</v>
      </c>
      <c r="U10" s="1">
        <v>5</v>
      </c>
      <c r="V10" s="1">
        <v>5</v>
      </c>
      <c r="W10" s="1" t="s">
        <v>51</v>
      </c>
      <c r="X10" s="1" t="s">
        <v>32</v>
      </c>
      <c r="Y10" s="1" t="s">
        <v>52</v>
      </c>
    </row>
    <row r="11" spans="1:25" x14ac:dyDescent="0.25">
      <c r="A11" s="2">
        <v>44868.66973105324</v>
      </c>
      <c r="B11" s="1" t="s">
        <v>25</v>
      </c>
      <c r="C11" s="3">
        <v>44868</v>
      </c>
      <c r="D11" s="1" t="s">
        <v>33</v>
      </c>
      <c r="E11" s="1" t="s">
        <v>26</v>
      </c>
      <c r="F11" s="1" t="s">
        <v>34</v>
      </c>
      <c r="G11" s="1" t="s">
        <v>28</v>
      </c>
      <c r="H11" s="1">
        <v>5</v>
      </c>
      <c r="I11" s="1">
        <v>5</v>
      </c>
      <c r="J11" s="1">
        <v>5</v>
      </c>
      <c r="K11" s="1">
        <v>5</v>
      </c>
      <c r="L11" s="1">
        <v>5</v>
      </c>
      <c r="M11" s="1">
        <v>5</v>
      </c>
      <c r="N11" s="1">
        <v>5</v>
      </c>
      <c r="O11" s="1">
        <v>5</v>
      </c>
      <c r="P11" s="1">
        <v>5</v>
      </c>
      <c r="Q11" s="1">
        <v>5</v>
      </c>
      <c r="R11" s="1">
        <v>1</v>
      </c>
      <c r="S11" s="1">
        <v>5</v>
      </c>
      <c r="T11" s="1">
        <v>5</v>
      </c>
      <c r="U11" s="1">
        <v>5</v>
      </c>
      <c r="V11" s="1">
        <v>4</v>
      </c>
      <c r="W11" s="1" t="s">
        <v>53</v>
      </c>
    </row>
    <row r="12" spans="1:25" x14ac:dyDescent="0.25">
      <c r="A12" s="2">
        <v>44868.669965208333</v>
      </c>
      <c r="B12" s="1" t="s">
        <v>25</v>
      </c>
      <c r="C12" s="3">
        <v>44868</v>
      </c>
      <c r="D12" s="1" t="s">
        <v>33</v>
      </c>
      <c r="E12" s="1" t="s">
        <v>29</v>
      </c>
      <c r="F12" s="1" t="s">
        <v>34</v>
      </c>
      <c r="G12" s="1" t="s">
        <v>28</v>
      </c>
      <c r="H12" s="1">
        <v>5</v>
      </c>
      <c r="I12" s="1">
        <v>5</v>
      </c>
      <c r="J12" s="1">
        <v>5</v>
      </c>
      <c r="K12" s="1">
        <v>4</v>
      </c>
      <c r="L12" s="1">
        <v>4</v>
      </c>
      <c r="M12" s="1">
        <v>5</v>
      </c>
      <c r="N12" s="1">
        <v>4</v>
      </c>
      <c r="O12" s="1">
        <v>5</v>
      </c>
      <c r="P12" s="1">
        <v>4</v>
      </c>
      <c r="Q12" s="1">
        <v>5</v>
      </c>
      <c r="R12" s="1">
        <v>2</v>
      </c>
      <c r="S12" s="1">
        <v>5</v>
      </c>
      <c r="T12" s="1">
        <v>5</v>
      </c>
      <c r="U12" s="1">
        <v>5</v>
      </c>
      <c r="V12" s="1">
        <v>5</v>
      </c>
      <c r="W12" s="1" t="s">
        <v>54</v>
      </c>
      <c r="X12" s="1" t="s">
        <v>55</v>
      </c>
      <c r="Y12" s="1" t="s">
        <v>27</v>
      </c>
    </row>
    <row r="13" spans="1:25" x14ac:dyDescent="0.25">
      <c r="A13" s="2">
        <v>44868.669980127313</v>
      </c>
      <c r="B13" s="1" t="s">
        <v>25</v>
      </c>
      <c r="C13" s="3">
        <v>243195</v>
      </c>
      <c r="D13" s="1" t="s">
        <v>33</v>
      </c>
      <c r="E13" s="1" t="s">
        <v>29</v>
      </c>
      <c r="F13" s="1" t="s">
        <v>34</v>
      </c>
      <c r="G13" s="1" t="s">
        <v>28</v>
      </c>
      <c r="H13" s="1">
        <v>5</v>
      </c>
      <c r="I13" s="1">
        <v>4</v>
      </c>
      <c r="J13" s="1">
        <v>4</v>
      </c>
      <c r="K13" s="1">
        <v>4</v>
      </c>
      <c r="L13" s="1">
        <v>4</v>
      </c>
      <c r="M13" s="1">
        <v>4</v>
      </c>
      <c r="N13" s="1">
        <v>5</v>
      </c>
      <c r="O13" s="1">
        <v>4</v>
      </c>
      <c r="P13" s="1">
        <v>4</v>
      </c>
      <c r="Q13" s="1">
        <v>3</v>
      </c>
      <c r="R13" s="1">
        <v>4</v>
      </c>
      <c r="S13" s="1">
        <v>5</v>
      </c>
      <c r="T13" s="1">
        <v>5</v>
      </c>
      <c r="U13" s="1">
        <v>5</v>
      </c>
      <c r="V13" s="1">
        <v>4</v>
      </c>
      <c r="W13" s="1" t="s">
        <v>56</v>
      </c>
    </row>
    <row r="14" spans="1:25" x14ac:dyDescent="0.25">
      <c r="A14" s="2">
        <v>44868.670284513893</v>
      </c>
      <c r="B14" s="1" t="s">
        <v>25</v>
      </c>
      <c r="C14" s="3">
        <v>44868</v>
      </c>
      <c r="D14" s="1" t="s">
        <v>33</v>
      </c>
      <c r="E14" s="1" t="s">
        <v>26</v>
      </c>
      <c r="F14" s="1" t="s">
        <v>34</v>
      </c>
      <c r="G14" s="1" t="s">
        <v>28</v>
      </c>
      <c r="H14" s="1">
        <v>5</v>
      </c>
      <c r="I14" s="1">
        <v>4</v>
      </c>
      <c r="J14" s="1">
        <v>5</v>
      </c>
      <c r="K14" s="1">
        <v>5</v>
      </c>
      <c r="L14" s="1">
        <v>5</v>
      </c>
      <c r="M14" s="1">
        <v>5</v>
      </c>
      <c r="N14" s="1">
        <v>5</v>
      </c>
      <c r="O14" s="1">
        <v>4</v>
      </c>
      <c r="P14" s="1">
        <v>5</v>
      </c>
      <c r="Q14" s="1">
        <v>4</v>
      </c>
      <c r="R14" s="1">
        <v>3</v>
      </c>
      <c r="S14" s="1">
        <v>4</v>
      </c>
      <c r="T14" s="1">
        <v>5</v>
      </c>
      <c r="U14" s="1">
        <v>4</v>
      </c>
      <c r="V14" s="1">
        <v>3</v>
      </c>
      <c r="W14" s="1" t="s">
        <v>57</v>
      </c>
      <c r="X14" s="1" t="s">
        <v>58</v>
      </c>
      <c r="Y14" s="1" t="s">
        <v>27</v>
      </c>
    </row>
    <row r="15" spans="1:25" x14ac:dyDescent="0.25">
      <c r="A15" s="2">
        <v>44868.670579641199</v>
      </c>
      <c r="B15" s="1" t="s">
        <v>25</v>
      </c>
      <c r="C15" s="3">
        <v>243195</v>
      </c>
      <c r="D15" s="1" t="s">
        <v>59</v>
      </c>
      <c r="E15" s="1" t="s">
        <v>26</v>
      </c>
      <c r="F15" s="1" t="s">
        <v>34</v>
      </c>
      <c r="G15" s="1" t="s">
        <v>28</v>
      </c>
      <c r="H15" s="1">
        <v>5</v>
      </c>
      <c r="I15" s="1">
        <v>5</v>
      </c>
      <c r="J15" s="1">
        <v>4</v>
      </c>
      <c r="K15" s="1">
        <v>5</v>
      </c>
      <c r="L15" s="1">
        <v>5</v>
      </c>
      <c r="M15" s="1">
        <v>5</v>
      </c>
      <c r="N15" s="1">
        <v>5</v>
      </c>
      <c r="O15" s="1">
        <v>5</v>
      </c>
      <c r="P15" s="1">
        <v>5</v>
      </c>
      <c r="R15" s="1">
        <v>2</v>
      </c>
      <c r="S15" s="1">
        <v>5</v>
      </c>
      <c r="T15" s="1">
        <v>5</v>
      </c>
      <c r="U15" s="1">
        <v>5</v>
      </c>
      <c r="V15" s="1">
        <v>4</v>
      </c>
      <c r="W15" s="1" t="s">
        <v>60</v>
      </c>
    </row>
    <row r="16" spans="1:25" x14ac:dyDescent="0.25">
      <c r="A16" s="2">
        <v>44868.670648935185</v>
      </c>
      <c r="B16" s="1" t="s">
        <v>25</v>
      </c>
      <c r="C16" s="3">
        <v>44868</v>
      </c>
      <c r="D16" s="1" t="s">
        <v>33</v>
      </c>
      <c r="E16" s="1" t="s">
        <v>29</v>
      </c>
      <c r="F16" s="1" t="s">
        <v>34</v>
      </c>
      <c r="G16" s="1" t="s">
        <v>28</v>
      </c>
      <c r="H16" s="1">
        <v>5</v>
      </c>
      <c r="I16" s="1">
        <v>5</v>
      </c>
      <c r="J16" s="1">
        <v>5</v>
      </c>
      <c r="K16" s="1">
        <v>5</v>
      </c>
      <c r="L16" s="1">
        <v>5</v>
      </c>
      <c r="M16" s="1">
        <v>5</v>
      </c>
      <c r="N16" s="1">
        <v>5</v>
      </c>
      <c r="O16" s="1">
        <v>5</v>
      </c>
      <c r="P16" s="1">
        <v>5</v>
      </c>
      <c r="Q16" s="1">
        <v>4</v>
      </c>
      <c r="R16" s="1">
        <v>3</v>
      </c>
      <c r="S16" s="1">
        <v>4</v>
      </c>
      <c r="T16" s="1">
        <v>5</v>
      </c>
      <c r="U16" s="1">
        <v>4</v>
      </c>
      <c r="V16" s="1">
        <v>4</v>
      </c>
      <c r="W16" s="1" t="s">
        <v>61</v>
      </c>
      <c r="X16" s="1" t="s">
        <v>62</v>
      </c>
      <c r="Y16" s="1" t="s">
        <v>63</v>
      </c>
    </row>
    <row r="17" spans="1:25" x14ac:dyDescent="0.25">
      <c r="A17" s="2">
        <v>44868.670655844908</v>
      </c>
      <c r="B17" s="1" t="s">
        <v>25</v>
      </c>
      <c r="C17" s="3" t="s">
        <v>38</v>
      </c>
      <c r="D17" s="1" t="s">
        <v>33</v>
      </c>
      <c r="E17" s="1" t="s">
        <v>26</v>
      </c>
      <c r="F17" s="1" t="s">
        <v>34</v>
      </c>
      <c r="G17" s="1" t="s">
        <v>28</v>
      </c>
      <c r="H17" s="1">
        <v>5</v>
      </c>
      <c r="I17" s="1">
        <v>5</v>
      </c>
      <c r="J17" s="1">
        <v>4</v>
      </c>
      <c r="K17" s="1">
        <v>4</v>
      </c>
      <c r="L17" s="1">
        <v>5</v>
      </c>
      <c r="M17" s="1">
        <v>5</v>
      </c>
      <c r="N17" s="1">
        <v>5</v>
      </c>
      <c r="O17" s="1">
        <v>5</v>
      </c>
      <c r="P17" s="1">
        <v>5</v>
      </c>
      <c r="Q17" s="1">
        <v>4</v>
      </c>
      <c r="R17" s="1">
        <v>3</v>
      </c>
      <c r="S17" s="1">
        <v>5</v>
      </c>
      <c r="T17" s="1">
        <v>5</v>
      </c>
      <c r="U17" s="1">
        <v>5</v>
      </c>
      <c r="V17" s="1">
        <v>5</v>
      </c>
      <c r="W17" s="1" t="s">
        <v>64</v>
      </c>
      <c r="X17" s="1" t="s">
        <v>65</v>
      </c>
      <c r="Y17" s="1" t="s">
        <v>66</v>
      </c>
    </row>
    <row r="18" spans="1:25" x14ac:dyDescent="0.25">
      <c r="A18" s="2">
        <v>44868.670658680552</v>
      </c>
      <c r="B18" s="1" t="s">
        <v>25</v>
      </c>
      <c r="C18" s="3">
        <v>44868</v>
      </c>
      <c r="D18" s="1" t="s">
        <v>33</v>
      </c>
      <c r="E18" s="1" t="s">
        <v>29</v>
      </c>
      <c r="F18" s="1" t="s">
        <v>34</v>
      </c>
      <c r="G18" s="1" t="s">
        <v>28</v>
      </c>
      <c r="H18" s="1">
        <v>4</v>
      </c>
      <c r="I18" s="1">
        <v>4</v>
      </c>
      <c r="J18" s="1">
        <v>4</v>
      </c>
      <c r="K18" s="1">
        <v>5</v>
      </c>
      <c r="L18" s="1">
        <v>5</v>
      </c>
      <c r="M18" s="1">
        <v>4</v>
      </c>
      <c r="N18" s="1">
        <v>5</v>
      </c>
      <c r="O18" s="1">
        <v>4</v>
      </c>
      <c r="P18" s="1">
        <v>5</v>
      </c>
      <c r="Q18" s="1">
        <v>3</v>
      </c>
      <c r="R18" s="1">
        <v>3</v>
      </c>
      <c r="S18" s="1">
        <v>5</v>
      </c>
      <c r="T18" s="1">
        <v>4</v>
      </c>
      <c r="U18" s="1">
        <v>5</v>
      </c>
      <c r="V18" s="1">
        <v>5</v>
      </c>
      <c r="W18" s="1" t="s">
        <v>67</v>
      </c>
      <c r="X18" s="1" t="s">
        <v>68</v>
      </c>
      <c r="Y18" s="1" t="s">
        <v>69</v>
      </c>
    </row>
    <row r="19" spans="1:25" x14ac:dyDescent="0.25">
      <c r="A19" s="2">
        <v>44868.670834108794</v>
      </c>
      <c r="B19" s="1" t="s">
        <v>25</v>
      </c>
      <c r="C19" s="3">
        <v>44868</v>
      </c>
      <c r="D19" s="1" t="s">
        <v>33</v>
      </c>
      <c r="E19" s="1" t="s">
        <v>29</v>
      </c>
      <c r="F19" s="1" t="s">
        <v>34</v>
      </c>
      <c r="G19" s="1" t="s">
        <v>28</v>
      </c>
      <c r="H19" s="1">
        <v>5</v>
      </c>
      <c r="I19" s="1">
        <v>5</v>
      </c>
      <c r="J19" s="1">
        <v>5</v>
      </c>
      <c r="K19" s="1">
        <v>5</v>
      </c>
      <c r="L19" s="1">
        <v>5</v>
      </c>
      <c r="M19" s="1">
        <v>5</v>
      </c>
      <c r="N19" s="1">
        <v>5</v>
      </c>
      <c r="O19" s="1">
        <v>5</v>
      </c>
      <c r="P19" s="1">
        <v>5</v>
      </c>
      <c r="Q19" s="1">
        <v>5</v>
      </c>
      <c r="R19" s="1">
        <v>2</v>
      </c>
      <c r="S19" s="1">
        <v>5</v>
      </c>
      <c r="T19" s="1">
        <v>5</v>
      </c>
      <c r="U19" s="1">
        <v>5</v>
      </c>
      <c r="V19" s="1">
        <v>4</v>
      </c>
      <c r="W19" s="1" t="s">
        <v>70</v>
      </c>
      <c r="X19" s="1" t="s">
        <v>27</v>
      </c>
    </row>
    <row r="20" spans="1:25" x14ac:dyDescent="0.25">
      <c r="A20" s="2">
        <v>44868.671323518516</v>
      </c>
      <c r="B20" s="1" t="s">
        <v>25</v>
      </c>
      <c r="C20" s="3">
        <v>44868</v>
      </c>
      <c r="D20" s="1" t="s">
        <v>33</v>
      </c>
      <c r="E20" s="1" t="s">
        <v>26</v>
      </c>
      <c r="F20" s="1" t="s">
        <v>34</v>
      </c>
      <c r="G20" s="1" t="s">
        <v>28</v>
      </c>
      <c r="H20" s="1">
        <v>5</v>
      </c>
      <c r="I20" s="1">
        <v>5</v>
      </c>
      <c r="J20" s="1">
        <v>5</v>
      </c>
      <c r="K20" s="1">
        <v>5</v>
      </c>
      <c r="L20" s="1">
        <v>5</v>
      </c>
      <c r="M20" s="1">
        <v>5</v>
      </c>
      <c r="N20" s="1">
        <v>5</v>
      </c>
      <c r="O20" s="1">
        <v>5</v>
      </c>
      <c r="P20" s="1">
        <v>4</v>
      </c>
      <c r="Q20" s="1">
        <v>5</v>
      </c>
      <c r="R20" s="1">
        <v>2</v>
      </c>
      <c r="S20" s="1">
        <v>5</v>
      </c>
      <c r="T20" s="1">
        <v>4</v>
      </c>
      <c r="U20" s="1">
        <v>5</v>
      </c>
      <c r="V20" s="1">
        <v>5</v>
      </c>
      <c r="W20" s="1" t="s">
        <v>71</v>
      </c>
      <c r="X20" s="1" t="s">
        <v>72</v>
      </c>
    </row>
    <row r="21" spans="1:25" x14ac:dyDescent="0.25">
      <c r="A21" s="2">
        <v>44868.671472650458</v>
      </c>
      <c r="B21" s="1" t="s">
        <v>25</v>
      </c>
      <c r="C21" s="3">
        <v>243195</v>
      </c>
      <c r="D21" s="1" t="s">
        <v>33</v>
      </c>
      <c r="E21" s="1" t="s">
        <v>26</v>
      </c>
      <c r="F21" s="1" t="s">
        <v>73</v>
      </c>
      <c r="G21" s="1" t="s">
        <v>28</v>
      </c>
      <c r="H21" s="1">
        <v>5</v>
      </c>
      <c r="I21" s="1">
        <v>5</v>
      </c>
      <c r="J21" s="1">
        <v>5</v>
      </c>
      <c r="K21" s="1">
        <v>5</v>
      </c>
      <c r="L21" s="1">
        <v>5</v>
      </c>
      <c r="M21" s="1">
        <v>5</v>
      </c>
      <c r="N21" s="1">
        <v>5</v>
      </c>
      <c r="O21" s="1">
        <v>5</v>
      </c>
      <c r="P21" s="1">
        <v>5</v>
      </c>
      <c r="Q21" s="1">
        <v>5</v>
      </c>
      <c r="R21" s="1">
        <v>5</v>
      </c>
      <c r="S21" s="1">
        <v>5</v>
      </c>
      <c r="T21" s="1">
        <v>5</v>
      </c>
      <c r="U21" s="1">
        <v>5</v>
      </c>
      <c r="V21" s="1">
        <v>5</v>
      </c>
      <c r="W21" s="1" t="s">
        <v>74</v>
      </c>
      <c r="X21" s="1" t="s">
        <v>75</v>
      </c>
      <c r="Y21" s="1" t="s">
        <v>76</v>
      </c>
    </row>
    <row r="22" spans="1:25" x14ac:dyDescent="0.25">
      <c r="A22" s="2">
        <v>44868.67171519676</v>
      </c>
      <c r="B22" s="1" t="s">
        <v>25</v>
      </c>
      <c r="C22" s="3">
        <v>44868</v>
      </c>
      <c r="D22" s="1" t="s">
        <v>33</v>
      </c>
      <c r="E22" s="1" t="s">
        <v>26</v>
      </c>
      <c r="F22" s="1" t="s">
        <v>34</v>
      </c>
      <c r="G22" s="1" t="s">
        <v>28</v>
      </c>
      <c r="H22" s="1">
        <v>5</v>
      </c>
      <c r="I22" s="1">
        <v>5</v>
      </c>
      <c r="J22" s="1">
        <v>5</v>
      </c>
      <c r="K22" s="1">
        <v>5</v>
      </c>
      <c r="L22" s="1">
        <v>4</v>
      </c>
      <c r="M22" s="1">
        <v>5</v>
      </c>
      <c r="N22" s="1">
        <v>5</v>
      </c>
      <c r="O22" s="1">
        <v>5</v>
      </c>
      <c r="P22" s="1">
        <v>4</v>
      </c>
      <c r="Q22" s="1">
        <v>4</v>
      </c>
      <c r="R22" s="1">
        <v>4</v>
      </c>
      <c r="S22" s="1">
        <v>5</v>
      </c>
      <c r="T22" s="1">
        <v>5</v>
      </c>
      <c r="U22" s="1">
        <v>5</v>
      </c>
      <c r="V22" s="1">
        <v>5</v>
      </c>
      <c r="W22" s="1" t="s">
        <v>77</v>
      </c>
      <c r="X22" s="1" t="s">
        <v>78</v>
      </c>
      <c r="Y22" s="1" t="s">
        <v>79</v>
      </c>
    </row>
    <row r="23" spans="1:25" x14ac:dyDescent="0.25">
      <c r="A23" s="2">
        <v>44868.672064861108</v>
      </c>
      <c r="B23" s="1" t="s">
        <v>25</v>
      </c>
      <c r="C23" s="3">
        <v>44868</v>
      </c>
      <c r="D23" s="1" t="s">
        <v>33</v>
      </c>
      <c r="E23" s="1" t="s">
        <v>29</v>
      </c>
      <c r="F23" s="1" t="s">
        <v>34</v>
      </c>
      <c r="G23" s="1" t="s">
        <v>80</v>
      </c>
      <c r="H23" s="1">
        <v>5</v>
      </c>
      <c r="I23" s="1">
        <v>5</v>
      </c>
      <c r="J23" s="1">
        <v>5</v>
      </c>
      <c r="K23" s="1">
        <v>5</v>
      </c>
      <c r="L23" s="1">
        <v>5</v>
      </c>
      <c r="M23" s="1">
        <v>5</v>
      </c>
      <c r="N23" s="1">
        <v>5</v>
      </c>
      <c r="O23" s="1">
        <v>5</v>
      </c>
      <c r="P23" s="1">
        <v>5</v>
      </c>
      <c r="Q23" s="1">
        <v>4</v>
      </c>
      <c r="R23" s="1">
        <v>5</v>
      </c>
      <c r="S23" s="1">
        <v>5</v>
      </c>
      <c r="T23" s="1">
        <v>4</v>
      </c>
      <c r="U23" s="1">
        <v>4</v>
      </c>
      <c r="V23" s="1">
        <v>4</v>
      </c>
      <c r="W23" s="1" t="s">
        <v>81</v>
      </c>
      <c r="X23" s="1" t="s">
        <v>82</v>
      </c>
    </row>
    <row r="24" spans="1:25" x14ac:dyDescent="0.25">
      <c r="A24" s="2">
        <v>44868.672496458334</v>
      </c>
      <c r="B24" s="1" t="s">
        <v>25</v>
      </c>
      <c r="C24" s="3">
        <v>44868</v>
      </c>
      <c r="D24" s="1" t="s">
        <v>33</v>
      </c>
      <c r="E24" s="1" t="s">
        <v>29</v>
      </c>
      <c r="F24" s="1" t="s">
        <v>34</v>
      </c>
      <c r="G24" s="1" t="s">
        <v>31</v>
      </c>
      <c r="H24" s="1">
        <v>4</v>
      </c>
      <c r="I24" s="1">
        <v>5</v>
      </c>
      <c r="J24" s="1">
        <v>4</v>
      </c>
      <c r="K24" s="1">
        <v>5</v>
      </c>
      <c r="L24" s="1">
        <v>5</v>
      </c>
      <c r="M24" s="1">
        <v>5</v>
      </c>
      <c r="N24" s="1">
        <v>5</v>
      </c>
      <c r="O24" s="1">
        <v>5</v>
      </c>
      <c r="P24" s="1">
        <v>5</v>
      </c>
      <c r="Q24" s="1">
        <v>5</v>
      </c>
      <c r="R24" s="1">
        <v>3</v>
      </c>
      <c r="S24" s="1">
        <v>5</v>
      </c>
      <c r="T24" s="1">
        <v>5</v>
      </c>
      <c r="U24" s="1">
        <v>5</v>
      </c>
      <c r="V24" s="1">
        <v>5</v>
      </c>
      <c r="W24" s="1" t="s">
        <v>83</v>
      </c>
    </row>
    <row r="25" spans="1:25" x14ac:dyDescent="0.25">
      <c r="A25" s="2">
        <v>44868.676053634263</v>
      </c>
      <c r="B25" s="1" t="s">
        <v>25</v>
      </c>
      <c r="C25" s="3">
        <v>243134</v>
      </c>
      <c r="D25" s="1" t="s">
        <v>33</v>
      </c>
      <c r="E25" s="1" t="s">
        <v>29</v>
      </c>
      <c r="F25" s="1" t="s">
        <v>34</v>
      </c>
      <c r="G25" s="1" t="s">
        <v>28</v>
      </c>
      <c r="H25" s="1">
        <v>5</v>
      </c>
      <c r="I25" s="1">
        <v>5</v>
      </c>
      <c r="J25" s="1">
        <v>4</v>
      </c>
      <c r="K25" s="1">
        <v>4</v>
      </c>
      <c r="L25" s="1">
        <v>5</v>
      </c>
      <c r="M25" s="1">
        <v>5</v>
      </c>
      <c r="N25" s="1">
        <v>5</v>
      </c>
      <c r="O25" s="1">
        <v>5</v>
      </c>
      <c r="P25" s="1">
        <v>4</v>
      </c>
      <c r="Q25" s="1">
        <v>4</v>
      </c>
      <c r="R25" s="1">
        <v>4</v>
      </c>
      <c r="S25" s="1">
        <v>4</v>
      </c>
      <c r="T25" s="1">
        <v>4</v>
      </c>
      <c r="U25" s="1">
        <v>4</v>
      </c>
      <c r="V25" s="1">
        <v>4</v>
      </c>
      <c r="W25" s="1" t="s">
        <v>84</v>
      </c>
      <c r="X25" s="1" t="s">
        <v>85</v>
      </c>
      <c r="Y25" s="1" t="s">
        <v>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5A77C-6144-4813-89F4-4DC978B769BA}">
  <sheetPr>
    <tabColor rgb="FF003300"/>
  </sheetPr>
  <dimension ref="A1:DN144"/>
  <sheetViews>
    <sheetView showGridLines="0" tabSelected="1" zoomScale="73" zoomScaleNormal="73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AC10" sqref="AC10"/>
    </sheetView>
  </sheetViews>
  <sheetFormatPr defaultColWidth="10" defaultRowHeight="24.6" x14ac:dyDescent="0.25"/>
  <cols>
    <col min="1" max="1" width="57.77734375" style="7" customWidth="1"/>
    <col min="2" max="2" width="10.5546875" style="7" customWidth="1"/>
    <col min="3" max="3" width="12.33203125" style="7" customWidth="1"/>
    <col min="4" max="4" width="12.109375" style="7" customWidth="1"/>
    <col min="5" max="5" width="9" style="7" customWidth="1"/>
    <col min="6" max="6" width="12.6640625" style="7" customWidth="1"/>
    <col min="7" max="7" width="6.77734375" style="7" customWidth="1"/>
    <col min="8" max="16" width="3.5546875" style="6" customWidth="1"/>
    <col min="17" max="91" width="5.109375" style="6" customWidth="1"/>
    <col min="92" max="106" width="3.5546875" style="6" customWidth="1"/>
    <col min="107" max="116" width="4.6640625" style="6" bestFit="1" customWidth="1"/>
    <col min="117" max="117" width="11.77734375" style="6" bestFit="1" customWidth="1"/>
    <col min="118" max="118" width="9.44140625" style="6" customWidth="1"/>
    <col min="119" max="256" width="10" style="7"/>
    <col min="257" max="257" width="57.77734375" style="7" customWidth="1"/>
    <col min="258" max="258" width="10.5546875" style="7" customWidth="1"/>
    <col min="259" max="259" width="12.33203125" style="7" customWidth="1"/>
    <col min="260" max="260" width="12.109375" style="7" customWidth="1"/>
    <col min="261" max="261" width="9" style="7" customWidth="1"/>
    <col min="262" max="262" width="12.6640625" style="7" customWidth="1"/>
    <col min="263" max="263" width="6.77734375" style="7" customWidth="1"/>
    <col min="264" max="272" width="3.5546875" style="7" customWidth="1"/>
    <col min="273" max="347" width="5.109375" style="7" customWidth="1"/>
    <col min="348" max="362" width="3.5546875" style="7" customWidth="1"/>
    <col min="363" max="372" width="4.6640625" style="7" bestFit="1" customWidth="1"/>
    <col min="373" max="373" width="11.77734375" style="7" bestFit="1" customWidth="1"/>
    <col min="374" max="374" width="9.44140625" style="7" customWidth="1"/>
    <col min="375" max="512" width="10" style="7"/>
    <col min="513" max="513" width="57.77734375" style="7" customWidth="1"/>
    <col min="514" max="514" width="10.5546875" style="7" customWidth="1"/>
    <col min="515" max="515" width="12.33203125" style="7" customWidth="1"/>
    <col min="516" max="516" width="12.109375" style="7" customWidth="1"/>
    <col min="517" max="517" width="9" style="7" customWidth="1"/>
    <col min="518" max="518" width="12.6640625" style="7" customWidth="1"/>
    <col min="519" max="519" width="6.77734375" style="7" customWidth="1"/>
    <col min="520" max="528" width="3.5546875" style="7" customWidth="1"/>
    <col min="529" max="603" width="5.109375" style="7" customWidth="1"/>
    <col min="604" max="618" width="3.5546875" style="7" customWidth="1"/>
    <col min="619" max="628" width="4.6640625" style="7" bestFit="1" customWidth="1"/>
    <col min="629" max="629" width="11.77734375" style="7" bestFit="1" customWidth="1"/>
    <col min="630" max="630" width="9.44140625" style="7" customWidth="1"/>
    <col min="631" max="768" width="10" style="7"/>
    <col min="769" max="769" width="57.77734375" style="7" customWidth="1"/>
    <col min="770" max="770" width="10.5546875" style="7" customWidth="1"/>
    <col min="771" max="771" width="12.33203125" style="7" customWidth="1"/>
    <col min="772" max="772" width="12.109375" style="7" customWidth="1"/>
    <col min="773" max="773" width="9" style="7" customWidth="1"/>
    <col min="774" max="774" width="12.6640625" style="7" customWidth="1"/>
    <col min="775" max="775" width="6.77734375" style="7" customWidth="1"/>
    <col min="776" max="784" width="3.5546875" style="7" customWidth="1"/>
    <col min="785" max="859" width="5.109375" style="7" customWidth="1"/>
    <col min="860" max="874" width="3.5546875" style="7" customWidth="1"/>
    <col min="875" max="884" width="4.6640625" style="7" bestFit="1" customWidth="1"/>
    <col min="885" max="885" width="11.77734375" style="7" bestFit="1" customWidth="1"/>
    <col min="886" max="886" width="9.44140625" style="7" customWidth="1"/>
    <col min="887" max="1024" width="10" style="7"/>
    <col min="1025" max="1025" width="57.77734375" style="7" customWidth="1"/>
    <col min="1026" max="1026" width="10.5546875" style="7" customWidth="1"/>
    <col min="1027" max="1027" width="12.33203125" style="7" customWidth="1"/>
    <col min="1028" max="1028" width="12.109375" style="7" customWidth="1"/>
    <col min="1029" max="1029" width="9" style="7" customWidth="1"/>
    <col min="1030" max="1030" width="12.6640625" style="7" customWidth="1"/>
    <col min="1031" max="1031" width="6.77734375" style="7" customWidth="1"/>
    <col min="1032" max="1040" width="3.5546875" style="7" customWidth="1"/>
    <col min="1041" max="1115" width="5.109375" style="7" customWidth="1"/>
    <col min="1116" max="1130" width="3.5546875" style="7" customWidth="1"/>
    <col min="1131" max="1140" width="4.6640625" style="7" bestFit="1" customWidth="1"/>
    <col min="1141" max="1141" width="11.77734375" style="7" bestFit="1" customWidth="1"/>
    <col min="1142" max="1142" width="9.44140625" style="7" customWidth="1"/>
    <col min="1143" max="1280" width="10" style="7"/>
    <col min="1281" max="1281" width="57.77734375" style="7" customWidth="1"/>
    <col min="1282" max="1282" width="10.5546875" style="7" customWidth="1"/>
    <col min="1283" max="1283" width="12.33203125" style="7" customWidth="1"/>
    <col min="1284" max="1284" width="12.109375" style="7" customWidth="1"/>
    <col min="1285" max="1285" width="9" style="7" customWidth="1"/>
    <col min="1286" max="1286" width="12.6640625" style="7" customWidth="1"/>
    <col min="1287" max="1287" width="6.77734375" style="7" customWidth="1"/>
    <col min="1288" max="1296" width="3.5546875" style="7" customWidth="1"/>
    <col min="1297" max="1371" width="5.109375" style="7" customWidth="1"/>
    <col min="1372" max="1386" width="3.5546875" style="7" customWidth="1"/>
    <col min="1387" max="1396" width="4.6640625" style="7" bestFit="1" customWidth="1"/>
    <col min="1397" max="1397" width="11.77734375" style="7" bestFit="1" customWidth="1"/>
    <col min="1398" max="1398" width="9.44140625" style="7" customWidth="1"/>
    <col min="1399" max="1536" width="10" style="7"/>
    <col min="1537" max="1537" width="57.77734375" style="7" customWidth="1"/>
    <col min="1538" max="1538" width="10.5546875" style="7" customWidth="1"/>
    <col min="1539" max="1539" width="12.33203125" style="7" customWidth="1"/>
    <col min="1540" max="1540" width="12.109375" style="7" customWidth="1"/>
    <col min="1541" max="1541" width="9" style="7" customWidth="1"/>
    <col min="1542" max="1542" width="12.6640625" style="7" customWidth="1"/>
    <col min="1543" max="1543" width="6.77734375" style="7" customWidth="1"/>
    <col min="1544" max="1552" width="3.5546875" style="7" customWidth="1"/>
    <col min="1553" max="1627" width="5.109375" style="7" customWidth="1"/>
    <col min="1628" max="1642" width="3.5546875" style="7" customWidth="1"/>
    <col min="1643" max="1652" width="4.6640625" style="7" bestFit="1" customWidth="1"/>
    <col min="1653" max="1653" width="11.77734375" style="7" bestFit="1" customWidth="1"/>
    <col min="1654" max="1654" width="9.44140625" style="7" customWidth="1"/>
    <col min="1655" max="1792" width="10" style="7"/>
    <col min="1793" max="1793" width="57.77734375" style="7" customWidth="1"/>
    <col min="1794" max="1794" width="10.5546875" style="7" customWidth="1"/>
    <col min="1795" max="1795" width="12.33203125" style="7" customWidth="1"/>
    <col min="1796" max="1796" width="12.109375" style="7" customWidth="1"/>
    <col min="1797" max="1797" width="9" style="7" customWidth="1"/>
    <col min="1798" max="1798" width="12.6640625" style="7" customWidth="1"/>
    <col min="1799" max="1799" width="6.77734375" style="7" customWidth="1"/>
    <col min="1800" max="1808" width="3.5546875" style="7" customWidth="1"/>
    <col min="1809" max="1883" width="5.109375" style="7" customWidth="1"/>
    <col min="1884" max="1898" width="3.5546875" style="7" customWidth="1"/>
    <col min="1899" max="1908" width="4.6640625" style="7" bestFit="1" customWidth="1"/>
    <col min="1909" max="1909" width="11.77734375" style="7" bestFit="1" customWidth="1"/>
    <col min="1910" max="1910" width="9.44140625" style="7" customWidth="1"/>
    <col min="1911" max="2048" width="10" style="7"/>
    <col min="2049" max="2049" width="57.77734375" style="7" customWidth="1"/>
    <col min="2050" max="2050" width="10.5546875" style="7" customWidth="1"/>
    <col min="2051" max="2051" width="12.33203125" style="7" customWidth="1"/>
    <col min="2052" max="2052" width="12.109375" style="7" customWidth="1"/>
    <col min="2053" max="2053" width="9" style="7" customWidth="1"/>
    <col min="2054" max="2054" width="12.6640625" style="7" customWidth="1"/>
    <col min="2055" max="2055" width="6.77734375" style="7" customWidth="1"/>
    <col min="2056" max="2064" width="3.5546875" style="7" customWidth="1"/>
    <col min="2065" max="2139" width="5.109375" style="7" customWidth="1"/>
    <col min="2140" max="2154" width="3.5546875" style="7" customWidth="1"/>
    <col min="2155" max="2164" width="4.6640625" style="7" bestFit="1" customWidth="1"/>
    <col min="2165" max="2165" width="11.77734375" style="7" bestFit="1" customWidth="1"/>
    <col min="2166" max="2166" width="9.44140625" style="7" customWidth="1"/>
    <col min="2167" max="2304" width="10" style="7"/>
    <col min="2305" max="2305" width="57.77734375" style="7" customWidth="1"/>
    <col min="2306" max="2306" width="10.5546875" style="7" customWidth="1"/>
    <col min="2307" max="2307" width="12.33203125" style="7" customWidth="1"/>
    <col min="2308" max="2308" width="12.109375" style="7" customWidth="1"/>
    <col min="2309" max="2309" width="9" style="7" customWidth="1"/>
    <col min="2310" max="2310" width="12.6640625" style="7" customWidth="1"/>
    <col min="2311" max="2311" width="6.77734375" style="7" customWidth="1"/>
    <col min="2312" max="2320" width="3.5546875" style="7" customWidth="1"/>
    <col min="2321" max="2395" width="5.109375" style="7" customWidth="1"/>
    <col min="2396" max="2410" width="3.5546875" style="7" customWidth="1"/>
    <col min="2411" max="2420" width="4.6640625" style="7" bestFit="1" customWidth="1"/>
    <col min="2421" max="2421" width="11.77734375" style="7" bestFit="1" customWidth="1"/>
    <col min="2422" max="2422" width="9.44140625" style="7" customWidth="1"/>
    <col min="2423" max="2560" width="10" style="7"/>
    <col min="2561" max="2561" width="57.77734375" style="7" customWidth="1"/>
    <col min="2562" max="2562" width="10.5546875" style="7" customWidth="1"/>
    <col min="2563" max="2563" width="12.33203125" style="7" customWidth="1"/>
    <col min="2564" max="2564" width="12.109375" style="7" customWidth="1"/>
    <col min="2565" max="2565" width="9" style="7" customWidth="1"/>
    <col min="2566" max="2566" width="12.6640625" style="7" customWidth="1"/>
    <col min="2567" max="2567" width="6.77734375" style="7" customWidth="1"/>
    <col min="2568" max="2576" width="3.5546875" style="7" customWidth="1"/>
    <col min="2577" max="2651" width="5.109375" style="7" customWidth="1"/>
    <col min="2652" max="2666" width="3.5546875" style="7" customWidth="1"/>
    <col min="2667" max="2676" width="4.6640625" style="7" bestFit="1" customWidth="1"/>
    <col min="2677" max="2677" width="11.77734375" style="7" bestFit="1" customWidth="1"/>
    <col min="2678" max="2678" width="9.44140625" style="7" customWidth="1"/>
    <col min="2679" max="2816" width="10" style="7"/>
    <col min="2817" max="2817" width="57.77734375" style="7" customWidth="1"/>
    <col min="2818" max="2818" width="10.5546875" style="7" customWidth="1"/>
    <col min="2819" max="2819" width="12.33203125" style="7" customWidth="1"/>
    <col min="2820" max="2820" width="12.109375" style="7" customWidth="1"/>
    <col min="2821" max="2821" width="9" style="7" customWidth="1"/>
    <col min="2822" max="2822" width="12.6640625" style="7" customWidth="1"/>
    <col min="2823" max="2823" width="6.77734375" style="7" customWidth="1"/>
    <col min="2824" max="2832" width="3.5546875" style="7" customWidth="1"/>
    <col min="2833" max="2907" width="5.109375" style="7" customWidth="1"/>
    <col min="2908" max="2922" width="3.5546875" style="7" customWidth="1"/>
    <col min="2923" max="2932" width="4.6640625" style="7" bestFit="1" customWidth="1"/>
    <col min="2933" max="2933" width="11.77734375" style="7" bestFit="1" customWidth="1"/>
    <col min="2934" max="2934" width="9.44140625" style="7" customWidth="1"/>
    <col min="2935" max="3072" width="10" style="7"/>
    <col min="3073" max="3073" width="57.77734375" style="7" customWidth="1"/>
    <col min="3074" max="3074" width="10.5546875" style="7" customWidth="1"/>
    <col min="3075" max="3075" width="12.33203125" style="7" customWidth="1"/>
    <col min="3076" max="3076" width="12.109375" style="7" customWidth="1"/>
    <col min="3077" max="3077" width="9" style="7" customWidth="1"/>
    <col min="3078" max="3078" width="12.6640625" style="7" customWidth="1"/>
    <col min="3079" max="3079" width="6.77734375" style="7" customWidth="1"/>
    <col min="3080" max="3088" width="3.5546875" style="7" customWidth="1"/>
    <col min="3089" max="3163" width="5.109375" style="7" customWidth="1"/>
    <col min="3164" max="3178" width="3.5546875" style="7" customWidth="1"/>
    <col min="3179" max="3188" width="4.6640625" style="7" bestFit="1" customWidth="1"/>
    <col min="3189" max="3189" width="11.77734375" style="7" bestFit="1" customWidth="1"/>
    <col min="3190" max="3190" width="9.44140625" style="7" customWidth="1"/>
    <col min="3191" max="3328" width="10" style="7"/>
    <col min="3329" max="3329" width="57.77734375" style="7" customWidth="1"/>
    <col min="3330" max="3330" width="10.5546875" style="7" customWidth="1"/>
    <col min="3331" max="3331" width="12.33203125" style="7" customWidth="1"/>
    <col min="3332" max="3332" width="12.109375" style="7" customWidth="1"/>
    <col min="3333" max="3333" width="9" style="7" customWidth="1"/>
    <col min="3334" max="3334" width="12.6640625" style="7" customWidth="1"/>
    <col min="3335" max="3335" width="6.77734375" style="7" customWidth="1"/>
    <col min="3336" max="3344" width="3.5546875" style="7" customWidth="1"/>
    <col min="3345" max="3419" width="5.109375" style="7" customWidth="1"/>
    <col min="3420" max="3434" width="3.5546875" style="7" customWidth="1"/>
    <col min="3435" max="3444" width="4.6640625" style="7" bestFit="1" customWidth="1"/>
    <col min="3445" max="3445" width="11.77734375" style="7" bestFit="1" customWidth="1"/>
    <col min="3446" max="3446" width="9.44140625" style="7" customWidth="1"/>
    <col min="3447" max="3584" width="10" style="7"/>
    <col min="3585" max="3585" width="57.77734375" style="7" customWidth="1"/>
    <col min="3586" max="3586" width="10.5546875" style="7" customWidth="1"/>
    <col min="3587" max="3587" width="12.33203125" style="7" customWidth="1"/>
    <col min="3588" max="3588" width="12.109375" style="7" customWidth="1"/>
    <col min="3589" max="3589" width="9" style="7" customWidth="1"/>
    <col min="3590" max="3590" width="12.6640625" style="7" customWidth="1"/>
    <col min="3591" max="3591" width="6.77734375" style="7" customWidth="1"/>
    <col min="3592" max="3600" width="3.5546875" style="7" customWidth="1"/>
    <col min="3601" max="3675" width="5.109375" style="7" customWidth="1"/>
    <col min="3676" max="3690" width="3.5546875" style="7" customWidth="1"/>
    <col min="3691" max="3700" width="4.6640625" style="7" bestFit="1" customWidth="1"/>
    <col min="3701" max="3701" width="11.77734375" style="7" bestFit="1" customWidth="1"/>
    <col min="3702" max="3702" width="9.44140625" style="7" customWidth="1"/>
    <col min="3703" max="3840" width="10" style="7"/>
    <col min="3841" max="3841" width="57.77734375" style="7" customWidth="1"/>
    <col min="3842" max="3842" width="10.5546875" style="7" customWidth="1"/>
    <col min="3843" max="3843" width="12.33203125" style="7" customWidth="1"/>
    <col min="3844" max="3844" width="12.109375" style="7" customWidth="1"/>
    <col min="3845" max="3845" width="9" style="7" customWidth="1"/>
    <col min="3846" max="3846" width="12.6640625" style="7" customWidth="1"/>
    <col min="3847" max="3847" width="6.77734375" style="7" customWidth="1"/>
    <col min="3848" max="3856" width="3.5546875" style="7" customWidth="1"/>
    <col min="3857" max="3931" width="5.109375" style="7" customWidth="1"/>
    <col min="3932" max="3946" width="3.5546875" style="7" customWidth="1"/>
    <col min="3947" max="3956" width="4.6640625" style="7" bestFit="1" customWidth="1"/>
    <col min="3957" max="3957" width="11.77734375" style="7" bestFit="1" customWidth="1"/>
    <col min="3958" max="3958" width="9.44140625" style="7" customWidth="1"/>
    <col min="3959" max="4096" width="10" style="7"/>
    <col min="4097" max="4097" width="57.77734375" style="7" customWidth="1"/>
    <col min="4098" max="4098" width="10.5546875" style="7" customWidth="1"/>
    <col min="4099" max="4099" width="12.33203125" style="7" customWidth="1"/>
    <col min="4100" max="4100" width="12.109375" style="7" customWidth="1"/>
    <col min="4101" max="4101" width="9" style="7" customWidth="1"/>
    <col min="4102" max="4102" width="12.6640625" style="7" customWidth="1"/>
    <col min="4103" max="4103" width="6.77734375" style="7" customWidth="1"/>
    <col min="4104" max="4112" width="3.5546875" style="7" customWidth="1"/>
    <col min="4113" max="4187" width="5.109375" style="7" customWidth="1"/>
    <col min="4188" max="4202" width="3.5546875" style="7" customWidth="1"/>
    <col min="4203" max="4212" width="4.6640625" style="7" bestFit="1" customWidth="1"/>
    <col min="4213" max="4213" width="11.77734375" style="7" bestFit="1" customWidth="1"/>
    <col min="4214" max="4214" width="9.44140625" style="7" customWidth="1"/>
    <col min="4215" max="4352" width="10" style="7"/>
    <col min="4353" max="4353" width="57.77734375" style="7" customWidth="1"/>
    <col min="4354" max="4354" width="10.5546875" style="7" customWidth="1"/>
    <col min="4355" max="4355" width="12.33203125" style="7" customWidth="1"/>
    <col min="4356" max="4356" width="12.109375" style="7" customWidth="1"/>
    <col min="4357" max="4357" width="9" style="7" customWidth="1"/>
    <col min="4358" max="4358" width="12.6640625" style="7" customWidth="1"/>
    <col min="4359" max="4359" width="6.77734375" style="7" customWidth="1"/>
    <col min="4360" max="4368" width="3.5546875" style="7" customWidth="1"/>
    <col min="4369" max="4443" width="5.109375" style="7" customWidth="1"/>
    <col min="4444" max="4458" width="3.5546875" style="7" customWidth="1"/>
    <col min="4459" max="4468" width="4.6640625" style="7" bestFit="1" customWidth="1"/>
    <col min="4469" max="4469" width="11.77734375" style="7" bestFit="1" customWidth="1"/>
    <col min="4470" max="4470" width="9.44140625" style="7" customWidth="1"/>
    <col min="4471" max="4608" width="10" style="7"/>
    <col min="4609" max="4609" width="57.77734375" style="7" customWidth="1"/>
    <col min="4610" max="4610" width="10.5546875" style="7" customWidth="1"/>
    <col min="4611" max="4611" width="12.33203125" style="7" customWidth="1"/>
    <col min="4612" max="4612" width="12.109375" style="7" customWidth="1"/>
    <col min="4613" max="4613" width="9" style="7" customWidth="1"/>
    <col min="4614" max="4614" width="12.6640625" style="7" customWidth="1"/>
    <col min="4615" max="4615" width="6.77734375" style="7" customWidth="1"/>
    <col min="4616" max="4624" width="3.5546875" style="7" customWidth="1"/>
    <col min="4625" max="4699" width="5.109375" style="7" customWidth="1"/>
    <col min="4700" max="4714" width="3.5546875" style="7" customWidth="1"/>
    <col min="4715" max="4724" width="4.6640625" style="7" bestFit="1" customWidth="1"/>
    <col min="4725" max="4725" width="11.77734375" style="7" bestFit="1" customWidth="1"/>
    <col min="4726" max="4726" width="9.44140625" style="7" customWidth="1"/>
    <col min="4727" max="4864" width="10" style="7"/>
    <col min="4865" max="4865" width="57.77734375" style="7" customWidth="1"/>
    <col min="4866" max="4866" width="10.5546875" style="7" customWidth="1"/>
    <col min="4867" max="4867" width="12.33203125" style="7" customWidth="1"/>
    <col min="4868" max="4868" width="12.109375" style="7" customWidth="1"/>
    <col min="4869" max="4869" width="9" style="7" customWidth="1"/>
    <col min="4870" max="4870" width="12.6640625" style="7" customWidth="1"/>
    <col min="4871" max="4871" width="6.77734375" style="7" customWidth="1"/>
    <col min="4872" max="4880" width="3.5546875" style="7" customWidth="1"/>
    <col min="4881" max="4955" width="5.109375" style="7" customWidth="1"/>
    <col min="4956" max="4970" width="3.5546875" style="7" customWidth="1"/>
    <col min="4971" max="4980" width="4.6640625" style="7" bestFit="1" customWidth="1"/>
    <col min="4981" max="4981" width="11.77734375" style="7" bestFit="1" customWidth="1"/>
    <col min="4982" max="4982" width="9.44140625" style="7" customWidth="1"/>
    <col min="4983" max="5120" width="10" style="7"/>
    <col min="5121" max="5121" width="57.77734375" style="7" customWidth="1"/>
    <col min="5122" max="5122" width="10.5546875" style="7" customWidth="1"/>
    <col min="5123" max="5123" width="12.33203125" style="7" customWidth="1"/>
    <col min="5124" max="5124" width="12.109375" style="7" customWidth="1"/>
    <col min="5125" max="5125" width="9" style="7" customWidth="1"/>
    <col min="5126" max="5126" width="12.6640625" style="7" customWidth="1"/>
    <col min="5127" max="5127" width="6.77734375" style="7" customWidth="1"/>
    <col min="5128" max="5136" width="3.5546875" style="7" customWidth="1"/>
    <col min="5137" max="5211" width="5.109375" style="7" customWidth="1"/>
    <col min="5212" max="5226" width="3.5546875" style="7" customWidth="1"/>
    <col min="5227" max="5236" width="4.6640625" style="7" bestFit="1" customWidth="1"/>
    <col min="5237" max="5237" width="11.77734375" style="7" bestFit="1" customWidth="1"/>
    <col min="5238" max="5238" width="9.44140625" style="7" customWidth="1"/>
    <col min="5239" max="5376" width="10" style="7"/>
    <col min="5377" max="5377" width="57.77734375" style="7" customWidth="1"/>
    <col min="5378" max="5378" width="10.5546875" style="7" customWidth="1"/>
    <col min="5379" max="5379" width="12.33203125" style="7" customWidth="1"/>
    <col min="5380" max="5380" width="12.109375" style="7" customWidth="1"/>
    <col min="5381" max="5381" width="9" style="7" customWidth="1"/>
    <col min="5382" max="5382" width="12.6640625" style="7" customWidth="1"/>
    <col min="5383" max="5383" width="6.77734375" style="7" customWidth="1"/>
    <col min="5384" max="5392" width="3.5546875" style="7" customWidth="1"/>
    <col min="5393" max="5467" width="5.109375" style="7" customWidth="1"/>
    <col min="5468" max="5482" width="3.5546875" style="7" customWidth="1"/>
    <col min="5483" max="5492" width="4.6640625" style="7" bestFit="1" customWidth="1"/>
    <col min="5493" max="5493" width="11.77734375" style="7" bestFit="1" customWidth="1"/>
    <col min="5494" max="5494" width="9.44140625" style="7" customWidth="1"/>
    <col min="5495" max="5632" width="10" style="7"/>
    <col min="5633" max="5633" width="57.77734375" style="7" customWidth="1"/>
    <col min="5634" max="5634" width="10.5546875" style="7" customWidth="1"/>
    <col min="5635" max="5635" width="12.33203125" style="7" customWidth="1"/>
    <col min="5636" max="5636" width="12.109375" style="7" customWidth="1"/>
    <col min="5637" max="5637" width="9" style="7" customWidth="1"/>
    <col min="5638" max="5638" width="12.6640625" style="7" customWidth="1"/>
    <col min="5639" max="5639" width="6.77734375" style="7" customWidth="1"/>
    <col min="5640" max="5648" width="3.5546875" style="7" customWidth="1"/>
    <col min="5649" max="5723" width="5.109375" style="7" customWidth="1"/>
    <col min="5724" max="5738" width="3.5546875" style="7" customWidth="1"/>
    <col min="5739" max="5748" width="4.6640625" style="7" bestFit="1" customWidth="1"/>
    <col min="5749" max="5749" width="11.77734375" style="7" bestFit="1" customWidth="1"/>
    <col min="5750" max="5750" width="9.44140625" style="7" customWidth="1"/>
    <col min="5751" max="5888" width="10" style="7"/>
    <col min="5889" max="5889" width="57.77734375" style="7" customWidth="1"/>
    <col min="5890" max="5890" width="10.5546875" style="7" customWidth="1"/>
    <col min="5891" max="5891" width="12.33203125" style="7" customWidth="1"/>
    <col min="5892" max="5892" width="12.109375" style="7" customWidth="1"/>
    <col min="5893" max="5893" width="9" style="7" customWidth="1"/>
    <col min="5894" max="5894" width="12.6640625" style="7" customWidth="1"/>
    <col min="5895" max="5895" width="6.77734375" style="7" customWidth="1"/>
    <col min="5896" max="5904" width="3.5546875" style="7" customWidth="1"/>
    <col min="5905" max="5979" width="5.109375" style="7" customWidth="1"/>
    <col min="5980" max="5994" width="3.5546875" style="7" customWidth="1"/>
    <col min="5995" max="6004" width="4.6640625" style="7" bestFit="1" customWidth="1"/>
    <col min="6005" max="6005" width="11.77734375" style="7" bestFit="1" customWidth="1"/>
    <col min="6006" max="6006" width="9.44140625" style="7" customWidth="1"/>
    <col min="6007" max="6144" width="10" style="7"/>
    <col min="6145" max="6145" width="57.77734375" style="7" customWidth="1"/>
    <col min="6146" max="6146" width="10.5546875" style="7" customWidth="1"/>
    <col min="6147" max="6147" width="12.33203125" style="7" customWidth="1"/>
    <col min="6148" max="6148" width="12.109375" style="7" customWidth="1"/>
    <col min="6149" max="6149" width="9" style="7" customWidth="1"/>
    <col min="6150" max="6150" width="12.6640625" style="7" customWidth="1"/>
    <col min="6151" max="6151" width="6.77734375" style="7" customWidth="1"/>
    <col min="6152" max="6160" width="3.5546875" style="7" customWidth="1"/>
    <col min="6161" max="6235" width="5.109375" style="7" customWidth="1"/>
    <col min="6236" max="6250" width="3.5546875" style="7" customWidth="1"/>
    <col min="6251" max="6260" width="4.6640625" style="7" bestFit="1" customWidth="1"/>
    <col min="6261" max="6261" width="11.77734375" style="7" bestFit="1" customWidth="1"/>
    <col min="6262" max="6262" width="9.44140625" style="7" customWidth="1"/>
    <col min="6263" max="6400" width="10" style="7"/>
    <col min="6401" max="6401" width="57.77734375" style="7" customWidth="1"/>
    <col min="6402" max="6402" width="10.5546875" style="7" customWidth="1"/>
    <col min="6403" max="6403" width="12.33203125" style="7" customWidth="1"/>
    <col min="6404" max="6404" width="12.109375" style="7" customWidth="1"/>
    <col min="6405" max="6405" width="9" style="7" customWidth="1"/>
    <col min="6406" max="6406" width="12.6640625" style="7" customWidth="1"/>
    <col min="6407" max="6407" width="6.77734375" style="7" customWidth="1"/>
    <col min="6408" max="6416" width="3.5546875" style="7" customWidth="1"/>
    <col min="6417" max="6491" width="5.109375" style="7" customWidth="1"/>
    <col min="6492" max="6506" width="3.5546875" style="7" customWidth="1"/>
    <col min="6507" max="6516" width="4.6640625" style="7" bestFit="1" customWidth="1"/>
    <col min="6517" max="6517" width="11.77734375" style="7" bestFit="1" customWidth="1"/>
    <col min="6518" max="6518" width="9.44140625" style="7" customWidth="1"/>
    <col min="6519" max="6656" width="10" style="7"/>
    <col min="6657" max="6657" width="57.77734375" style="7" customWidth="1"/>
    <col min="6658" max="6658" width="10.5546875" style="7" customWidth="1"/>
    <col min="6659" max="6659" width="12.33203125" style="7" customWidth="1"/>
    <col min="6660" max="6660" width="12.109375" style="7" customWidth="1"/>
    <col min="6661" max="6661" width="9" style="7" customWidth="1"/>
    <col min="6662" max="6662" width="12.6640625" style="7" customWidth="1"/>
    <col min="6663" max="6663" width="6.77734375" style="7" customWidth="1"/>
    <col min="6664" max="6672" width="3.5546875" style="7" customWidth="1"/>
    <col min="6673" max="6747" width="5.109375" style="7" customWidth="1"/>
    <col min="6748" max="6762" width="3.5546875" style="7" customWidth="1"/>
    <col min="6763" max="6772" width="4.6640625" style="7" bestFit="1" customWidth="1"/>
    <col min="6773" max="6773" width="11.77734375" style="7" bestFit="1" customWidth="1"/>
    <col min="6774" max="6774" width="9.44140625" style="7" customWidth="1"/>
    <col min="6775" max="6912" width="10" style="7"/>
    <col min="6913" max="6913" width="57.77734375" style="7" customWidth="1"/>
    <col min="6914" max="6914" width="10.5546875" style="7" customWidth="1"/>
    <col min="6915" max="6915" width="12.33203125" style="7" customWidth="1"/>
    <col min="6916" max="6916" width="12.109375" style="7" customWidth="1"/>
    <col min="6917" max="6917" width="9" style="7" customWidth="1"/>
    <col min="6918" max="6918" width="12.6640625" style="7" customWidth="1"/>
    <col min="6919" max="6919" width="6.77734375" style="7" customWidth="1"/>
    <col min="6920" max="6928" width="3.5546875" style="7" customWidth="1"/>
    <col min="6929" max="7003" width="5.109375" style="7" customWidth="1"/>
    <col min="7004" max="7018" width="3.5546875" style="7" customWidth="1"/>
    <col min="7019" max="7028" width="4.6640625" style="7" bestFit="1" customWidth="1"/>
    <col min="7029" max="7029" width="11.77734375" style="7" bestFit="1" customWidth="1"/>
    <col min="7030" max="7030" width="9.44140625" style="7" customWidth="1"/>
    <col min="7031" max="7168" width="10" style="7"/>
    <col min="7169" max="7169" width="57.77734375" style="7" customWidth="1"/>
    <col min="7170" max="7170" width="10.5546875" style="7" customWidth="1"/>
    <col min="7171" max="7171" width="12.33203125" style="7" customWidth="1"/>
    <col min="7172" max="7172" width="12.109375" style="7" customWidth="1"/>
    <col min="7173" max="7173" width="9" style="7" customWidth="1"/>
    <col min="7174" max="7174" width="12.6640625" style="7" customWidth="1"/>
    <col min="7175" max="7175" width="6.77734375" style="7" customWidth="1"/>
    <col min="7176" max="7184" width="3.5546875" style="7" customWidth="1"/>
    <col min="7185" max="7259" width="5.109375" style="7" customWidth="1"/>
    <col min="7260" max="7274" width="3.5546875" style="7" customWidth="1"/>
    <col min="7275" max="7284" width="4.6640625" style="7" bestFit="1" customWidth="1"/>
    <col min="7285" max="7285" width="11.77734375" style="7" bestFit="1" customWidth="1"/>
    <col min="7286" max="7286" width="9.44140625" style="7" customWidth="1"/>
    <col min="7287" max="7424" width="10" style="7"/>
    <col min="7425" max="7425" width="57.77734375" style="7" customWidth="1"/>
    <col min="7426" max="7426" width="10.5546875" style="7" customWidth="1"/>
    <col min="7427" max="7427" width="12.33203125" style="7" customWidth="1"/>
    <col min="7428" max="7428" width="12.109375" style="7" customWidth="1"/>
    <col min="7429" max="7429" width="9" style="7" customWidth="1"/>
    <col min="7430" max="7430" width="12.6640625" style="7" customWidth="1"/>
    <col min="7431" max="7431" width="6.77734375" style="7" customWidth="1"/>
    <col min="7432" max="7440" width="3.5546875" style="7" customWidth="1"/>
    <col min="7441" max="7515" width="5.109375" style="7" customWidth="1"/>
    <col min="7516" max="7530" width="3.5546875" style="7" customWidth="1"/>
    <col min="7531" max="7540" width="4.6640625" style="7" bestFit="1" customWidth="1"/>
    <col min="7541" max="7541" width="11.77734375" style="7" bestFit="1" customWidth="1"/>
    <col min="7542" max="7542" width="9.44140625" style="7" customWidth="1"/>
    <col min="7543" max="7680" width="10" style="7"/>
    <col min="7681" max="7681" width="57.77734375" style="7" customWidth="1"/>
    <col min="7682" max="7682" width="10.5546875" style="7" customWidth="1"/>
    <col min="7683" max="7683" width="12.33203125" style="7" customWidth="1"/>
    <col min="7684" max="7684" width="12.109375" style="7" customWidth="1"/>
    <col min="7685" max="7685" width="9" style="7" customWidth="1"/>
    <col min="7686" max="7686" width="12.6640625" style="7" customWidth="1"/>
    <col min="7687" max="7687" width="6.77734375" style="7" customWidth="1"/>
    <col min="7688" max="7696" width="3.5546875" style="7" customWidth="1"/>
    <col min="7697" max="7771" width="5.109375" style="7" customWidth="1"/>
    <col min="7772" max="7786" width="3.5546875" style="7" customWidth="1"/>
    <col min="7787" max="7796" width="4.6640625" style="7" bestFit="1" customWidth="1"/>
    <col min="7797" max="7797" width="11.77734375" style="7" bestFit="1" customWidth="1"/>
    <col min="7798" max="7798" width="9.44140625" style="7" customWidth="1"/>
    <col min="7799" max="7936" width="10" style="7"/>
    <col min="7937" max="7937" width="57.77734375" style="7" customWidth="1"/>
    <col min="7938" max="7938" width="10.5546875" style="7" customWidth="1"/>
    <col min="7939" max="7939" width="12.33203125" style="7" customWidth="1"/>
    <col min="7940" max="7940" width="12.109375" style="7" customWidth="1"/>
    <col min="7941" max="7941" width="9" style="7" customWidth="1"/>
    <col min="7942" max="7942" width="12.6640625" style="7" customWidth="1"/>
    <col min="7943" max="7943" width="6.77734375" style="7" customWidth="1"/>
    <col min="7944" max="7952" width="3.5546875" style="7" customWidth="1"/>
    <col min="7953" max="8027" width="5.109375" style="7" customWidth="1"/>
    <col min="8028" max="8042" width="3.5546875" style="7" customWidth="1"/>
    <col min="8043" max="8052" width="4.6640625" style="7" bestFit="1" customWidth="1"/>
    <col min="8053" max="8053" width="11.77734375" style="7" bestFit="1" customWidth="1"/>
    <col min="8054" max="8054" width="9.44140625" style="7" customWidth="1"/>
    <col min="8055" max="8192" width="10" style="7"/>
    <col min="8193" max="8193" width="57.77734375" style="7" customWidth="1"/>
    <col min="8194" max="8194" width="10.5546875" style="7" customWidth="1"/>
    <col min="8195" max="8195" width="12.33203125" style="7" customWidth="1"/>
    <col min="8196" max="8196" width="12.109375" style="7" customWidth="1"/>
    <col min="8197" max="8197" width="9" style="7" customWidth="1"/>
    <col min="8198" max="8198" width="12.6640625" style="7" customWidth="1"/>
    <col min="8199" max="8199" width="6.77734375" style="7" customWidth="1"/>
    <col min="8200" max="8208" width="3.5546875" style="7" customWidth="1"/>
    <col min="8209" max="8283" width="5.109375" style="7" customWidth="1"/>
    <col min="8284" max="8298" width="3.5546875" style="7" customWidth="1"/>
    <col min="8299" max="8308" width="4.6640625" style="7" bestFit="1" customWidth="1"/>
    <col min="8309" max="8309" width="11.77734375" style="7" bestFit="1" customWidth="1"/>
    <col min="8310" max="8310" width="9.44140625" style="7" customWidth="1"/>
    <col min="8311" max="8448" width="10" style="7"/>
    <col min="8449" max="8449" width="57.77734375" style="7" customWidth="1"/>
    <col min="8450" max="8450" width="10.5546875" style="7" customWidth="1"/>
    <col min="8451" max="8451" width="12.33203125" style="7" customWidth="1"/>
    <col min="8452" max="8452" width="12.109375" style="7" customWidth="1"/>
    <col min="8453" max="8453" width="9" style="7" customWidth="1"/>
    <col min="8454" max="8454" width="12.6640625" style="7" customWidth="1"/>
    <col min="8455" max="8455" width="6.77734375" style="7" customWidth="1"/>
    <col min="8456" max="8464" width="3.5546875" style="7" customWidth="1"/>
    <col min="8465" max="8539" width="5.109375" style="7" customWidth="1"/>
    <col min="8540" max="8554" width="3.5546875" style="7" customWidth="1"/>
    <col min="8555" max="8564" width="4.6640625" style="7" bestFit="1" customWidth="1"/>
    <col min="8565" max="8565" width="11.77734375" style="7" bestFit="1" customWidth="1"/>
    <col min="8566" max="8566" width="9.44140625" style="7" customWidth="1"/>
    <col min="8567" max="8704" width="10" style="7"/>
    <col min="8705" max="8705" width="57.77734375" style="7" customWidth="1"/>
    <col min="8706" max="8706" width="10.5546875" style="7" customWidth="1"/>
    <col min="8707" max="8707" width="12.33203125" style="7" customWidth="1"/>
    <col min="8708" max="8708" width="12.109375" style="7" customWidth="1"/>
    <col min="8709" max="8709" width="9" style="7" customWidth="1"/>
    <col min="8710" max="8710" width="12.6640625" style="7" customWidth="1"/>
    <col min="8711" max="8711" width="6.77734375" style="7" customWidth="1"/>
    <col min="8712" max="8720" width="3.5546875" style="7" customWidth="1"/>
    <col min="8721" max="8795" width="5.109375" style="7" customWidth="1"/>
    <col min="8796" max="8810" width="3.5546875" style="7" customWidth="1"/>
    <col min="8811" max="8820" width="4.6640625" style="7" bestFit="1" customWidth="1"/>
    <col min="8821" max="8821" width="11.77734375" style="7" bestFit="1" customWidth="1"/>
    <col min="8822" max="8822" width="9.44140625" style="7" customWidth="1"/>
    <col min="8823" max="8960" width="10" style="7"/>
    <col min="8961" max="8961" width="57.77734375" style="7" customWidth="1"/>
    <col min="8962" max="8962" width="10.5546875" style="7" customWidth="1"/>
    <col min="8963" max="8963" width="12.33203125" style="7" customWidth="1"/>
    <col min="8964" max="8964" width="12.109375" style="7" customWidth="1"/>
    <col min="8965" max="8965" width="9" style="7" customWidth="1"/>
    <col min="8966" max="8966" width="12.6640625" style="7" customWidth="1"/>
    <col min="8967" max="8967" width="6.77734375" style="7" customWidth="1"/>
    <col min="8968" max="8976" width="3.5546875" style="7" customWidth="1"/>
    <col min="8977" max="9051" width="5.109375" style="7" customWidth="1"/>
    <col min="9052" max="9066" width="3.5546875" style="7" customWidth="1"/>
    <col min="9067" max="9076" width="4.6640625" style="7" bestFit="1" customWidth="1"/>
    <col min="9077" max="9077" width="11.77734375" style="7" bestFit="1" customWidth="1"/>
    <col min="9078" max="9078" width="9.44140625" style="7" customWidth="1"/>
    <col min="9079" max="9216" width="10" style="7"/>
    <col min="9217" max="9217" width="57.77734375" style="7" customWidth="1"/>
    <col min="9218" max="9218" width="10.5546875" style="7" customWidth="1"/>
    <col min="9219" max="9219" width="12.33203125" style="7" customWidth="1"/>
    <col min="9220" max="9220" width="12.109375" style="7" customWidth="1"/>
    <col min="9221" max="9221" width="9" style="7" customWidth="1"/>
    <col min="9222" max="9222" width="12.6640625" style="7" customWidth="1"/>
    <col min="9223" max="9223" width="6.77734375" style="7" customWidth="1"/>
    <col min="9224" max="9232" width="3.5546875" style="7" customWidth="1"/>
    <col min="9233" max="9307" width="5.109375" style="7" customWidth="1"/>
    <col min="9308" max="9322" width="3.5546875" style="7" customWidth="1"/>
    <col min="9323" max="9332" width="4.6640625" style="7" bestFit="1" customWidth="1"/>
    <col min="9333" max="9333" width="11.77734375" style="7" bestFit="1" customWidth="1"/>
    <col min="9334" max="9334" width="9.44140625" style="7" customWidth="1"/>
    <col min="9335" max="9472" width="10" style="7"/>
    <col min="9473" max="9473" width="57.77734375" style="7" customWidth="1"/>
    <col min="9474" max="9474" width="10.5546875" style="7" customWidth="1"/>
    <col min="9475" max="9475" width="12.33203125" style="7" customWidth="1"/>
    <col min="9476" max="9476" width="12.109375" style="7" customWidth="1"/>
    <col min="9477" max="9477" width="9" style="7" customWidth="1"/>
    <col min="9478" max="9478" width="12.6640625" style="7" customWidth="1"/>
    <col min="9479" max="9479" width="6.77734375" style="7" customWidth="1"/>
    <col min="9480" max="9488" width="3.5546875" style="7" customWidth="1"/>
    <col min="9489" max="9563" width="5.109375" style="7" customWidth="1"/>
    <col min="9564" max="9578" width="3.5546875" style="7" customWidth="1"/>
    <col min="9579" max="9588" width="4.6640625" style="7" bestFit="1" customWidth="1"/>
    <col min="9589" max="9589" width="11.77734375" style="7" bestFit="1" customWidth="1"/>
    <col min="9590" max="9590" width="9.44140625" style="7" customWidth="1"/>
    <col min="9591" max="9728" width="10" style="7"/>
    <col min="9729" max="9729" width="57.77734375" style="7" customWidth="1"/>
    <col min="9730" max="9730" width="10.5546875" style="7" customWidth="1"/>
    <col min="9731" max="9731" width="12.33203125" style="7" customWidth="1"/>
    <col min="9732" max="9732" width="12.109375" style="7" customWidth="1"/>
    <col min="9733" max="9733" width="9" style="7" customWidth="1"/>
    <col min="9734" max="9734" width="12.6640625" style="7" customWidth="1"/>
    <col min="9735" max="9735" width="6.77734375" style="7" customWidth="1"/>
    <col min="9736" max="9744" width="3.5546875" style="7" customWidth="1"/>
    <col min="9745" max="9819" width="5.109375" style="7" customWidth="1"/>
    <col min="9820" max="9834" width="3.5546875" style="7" customWidth="1"/>
    <col min="9835" max="9844" width="4.6640625" style="7" bestFit="1" customWidth="1"/>
    <col min="9845" max="9845" width="11.77734375" style="7" bestFit="1" customWidth="1"/>
    <col min="9846" max="9846" width="9.44140625" style="7" customWidth="1"/>
    <col min="9847" max="9984" width="10" style="7"/>
    <col min="9985" max="9985" width="57.77734375" style="7" customWidth="1"/>
    <col min="9986" max="9986" width="10.5546875" style="7" customWidth="1"/>
    <col min="9987" max="9987" width="12.33203125" style="7" customWidth="1"/>
    <col min="9988" max="9988" width="12.109375" style="7" customWidth="1"/>
    <col min="9989" max="9989" width="9" style="7" customWidth="1"/>
    <col min="9990" max="9990" width="12.6640625" style="7" customWidth="1"/>
    <col min="9991" max="9991" width="6.77734375" style="7" customWidth="1"/>
    <col min="9992" max="10000" width="3.5546875" style="7" customWidth="1"/>
    <col min="10001" max="10075" width="5.109375" style="7" customWidth="1"/>
    <col min="10076" max="10090" width="3.5546875" style="7" customWidth="1"/>
    <col min="10091" max="10100" width="4.6640625" style="7" bestFit="1" customWidth="1"/>
    <col min="10101" max="10101" width="11.77734375" style="7" bestFit="1" customWidth="1"/>
    <col min="10102" max="10102" width="9.44140625" style="7" customWidth="1"/>
    <col min="10103" max="10240" width="10" style="7"/>
    <col min="10241" max="10241" width="57.77734375" style="7" customWidth="1"/>
    <col min="10242" max="10242" width="10.5546875" style="7" customWidth="1"/>
    <col min="10243" max="10243" width="12.33203125" style="7" customWidth="1"/>
    <col min="10244" max="10244" width="12.109375" style="7" customWidth="1"/>
    <col min="10245" max="10245" width="9" style="7" customWidth="1"/>
    <col min="10246" max="10246" width="12.6640625" style="7" customWidth="1"/>
    <col min="10247" max="10247" width="6.77734375" style="7" customWidth="1"/>
    <col min="10248" max="10256" width="3.5546875" style="7" customWidth="1"/>
    <col min="10257" max="10331" width="5.109375" style="7" customWidth="1"/>
    <col min="10332" max="10346" width="3.5546875" style="7" customWidth="1"/>
    <col min="10347" max="10356" width="4.6640625" style="7" bestFit="1" customWidth="1"/>
    <col min="10357" max="10357" width="11.77734375" style="7" bestFit="1" customWidth="1"/>
    <col min="10358" max="10358" width="9.44140625" style="7" customWidth="1"/>
    <col min="10359" max="10496" width="10" style="7"/>
    <col min="10497" max="10497" width="57.77734375" style="7" customWidth="1"/>
    <col min="10498" max="10498" width="10.5546875" style="7" customWidth="1"/>
    <col min="10499" max="10499" width="12.33203125" style="7" customWidth="1"/>
    <col min="10500" max="10500" width="12.109375" style="7" customWidth="1"/>
    <col min="10501" max="10501" width="9" style="7" customWidth="1"/>
    <col min="10502" max="10502" width="12.6640625" style="7" customWidth="1"/>
    <col min="10503" max="10503" width="6.77734375" style="7" customWidth="1"/>
    <col min="10504" max="10512" width="3.5546875" style="7" customWidth="1"/>
    <col min="10513" max="10587" width="5.109375" style="7" customWidth="1"/>
    <col min="10588" max="10602" width="3.5546875" style="7" customWidth="1"/>
    <col min="10603" max="10612" width="4.6640625" style="7" bestFit="1" customWidth="1"/>
    <col min="10613" max="10613" width="11.77734375" style="7" bestFit="1" customWidth="1"/>
    <col min="10614" max="10614" width="9.44140625" style="7" customWidth="1"/>
    <col min="10615" max="10752" width="10" style="7"/>
    <col min="10753" max="10753" width="57.77734375" style="7" customWidth="1"/>
    <col min="10754" max="10754" width="10.5546875" style="7" customWidth="1"/>
    <col min="10755" max="10755" width="12.33203125" style="7" customWidth="1"/>
    <col min="10756" max="10756" width="12.109375" style="7" customWidth="1"/>
    <col min="10757" max="10757" width="9" style="7" customWidth="1"/>
    <col min="10758" max="10758" width="12.6640625" style="7" customWidth="1"/>
    <col min="10759" max="10759" width="6.77734375" style="7" customWidth="1"/>
    <col min="10760" max="10768" width="3.5546875" style="7" customWidth="1"/>
    <col min="10769" max="10843" width="5.109375" style="7" customWidth="1"/>
    <col min="10844" max="10858" width="3.5546875" style="7" customWidth="1"/>
    <col min="10859" max="10868" width="4.6640625" style="7" bestFit="1" customWidth="1"/>
    <col min="10869" max="10869" width="11.77734375" style="7" bestFit="1" customWidth="1"/>
    <col min="10870" max="10870" width="9.44140625" style="7" customWidth="1"/>
    <col min="10871" max="11008" width="10" style="7"/>
    <col min="11009" max="11009" width="57.77734375" style="7" customWidth="1"/>
    <col min="11010" max="11010" width="10.5546875" style="7" customWidth="1"/>
    <col min="11011" max="11011" width="12.33203125" style="7" customWidth="1"/>
    <col min="11012" max="11012" width="12.109375" style="7" customWidth="1"/>
    <col min="11013" max="11013" width="9" style="7" customWidth="1"/>
    <col min="11014" max="11014" width="12.6640625" style="7" customWidth="1"/>
    <col min="11015" max="11015" width="6.77734375" style="7" customWidth="1"/>
    <col min="11016" max="11024" width="3.5546875" style="7" customWidth="1"/>
    <col min="11025" max="11099" width="5.109375" style="7" customWidth="1"/>
    <col min="11100" max="11114" width="3.5546875" style="7" customWidth="1"/>
    <col min="11115" max="11124" width="4.6640625" style="7" bestFit="1" customWidth="1"/>
    <col min="11125" max="11125" width="11.77734375" style="7" bestFit="1" customWidth="1"/>
    <col min="11126" max="11126" width="9.44140625" style="7" customWidth="1"/>
    <col min="11127" max="11264" width="10" style="7"/>
    <col min="11265" max="11265" width="57.77734375" style="7" customWidth="1"/>
    <col min="11266" max="11266" width="10.5546875" style="7" customWidth="1"/>
    <col min="11267" max="11267" width="12.33203125" style="7" customWidth="1"/>
    <col min="11268" max="11268" width="12.109375" style="7" customWidth="1"/>
    <col min="11269" max="11269" width="9" style="7" customWidth="1"/>
    <col min="11270" max="11270" width="12.6640625" style="7" customWidth="1"/>
    <col min="11271" max="11271" width="6.77734375" style="7" customWidth="1"/>
    <col min="11272" max="11280" width="3.5546875" style="7" customWidth="1"/>
    <col min="11281" max="11355" width="5.109375" style="7" customWidth="1"/>
    <col min="11356" max="11370" width="3.5546875" style="7" customWidth="1"/>
    <col min="11371" max="11380" width="4.6640625" style="7" bestFit="1" customWidth="1"/>
    <col min="11381" max="11381" width="11.77734375" style="7" bestFit="1" customWidth="1"/>
    <col min="11382" max="11382" width="9.44140625" style="7" customWidth="1"/>
    <col min="11383" max="11520" width="10" style="7"/>
    <col min="11521" max="11521" width="57.77734375" style="7" customWidth="1"/>
    <col min="11522" max="11522" width="10.5546875" style="7" customWidth="1"/>
    <col min="11523" max="11523" width="12.33203125" style="7" customWidth="1"/>
    <col min="11524" max="11524" width="12.109375" style="7" customWidth="1"/>
    <col min="11525" max="11525" width="9" style="7" customWidth="1"/>
    <col min="11526" max="11526" width="12.6640625" style="7" customWidth="1"/>
    <col min="11527" max="11527" width="6.77734375" style="7" customWidth="1"/>
    <col min="11528" max="11536" width="3.5546875" style="7" customWidth="1"/>
    <col min="11537" max="11611" width="5.109375" style="7" customWidth="1"/>
    <col min="11612" max="11626" width="3.5546875" style="7" customWidth="1"/>
    <col min="11627" max="11636" width="4.6640625" style="7" bestFit="1" customWidth="1"/>
    <col min="11637" max="11637" width="11.77734375" style="7" bestFit="1" customWidth="1"/>
    <col min="11638" max="11638" width="9.44140625" style="7" customWidth="1"/>
    <col min="11639" max="11776" width="10" style="7"/>
    <col min="11777" max="11777" width="57.77734375" style="7" customWidth="1"/>
    <col min="11778" max="11778" width="10.5546875" style="7" customWidth="1"/>
    <col min="11779" max="11779" width="12.33203125" style="7" customWidth="1"/>
    <col min="11780" max="11780" width="12.109375" style="7" customWidth="1"/>
    <col min="11781" max="11781" width="9" style="7" customWidth="1"/>
    <col min="11782" max="11782" width="12.6640625" style="7" customWidth="1"/>
    <col min="11783" max="11783" width="6.77734375" style="7" customWidth="1"/>
    <col min="11784" max="11792" width="3.5546875" style="7" customWidth="1"/>
    <col min="11793" max="11867" width="5.109375" style="7" customWidth="1"/>
    <col min="11868" max="11882" width="3.5546875" style="7" customWidth="1"/>
    <col min="11883" max="11892" width="4.6640625" style="7" bestFit="1" customWidth="1"/>
    <col min="11893" max="11893" width="11.77734375" style="7" bestFit="1" customWidth="1"/>
    <col min="11894" max="11894" width="9.44140625" style="7" customWidth="1"/>
    <col min="11895" max="12032" width="10" style="7"/>
    <col min="12033" max="12033" width="57.77734375" style="7" customWidth="1"/>
    <col min="12034" max="12034" width="10.5546875" style="7" customWidth="1"/>
    <col min="12035" max="12035" width="12.33203125" style="7" customWidth="1"/>
    <col min="12036" max="12036" width="12.109375" style="7" customWidth="1"/>
    <col min="12037" max="12037" width="9" style="7" customWidth="1"/>
    <col min="12038" max="12038" width="12.6640625" style="7" customWidth="1"/>
    <col min="12039" max="12039" width="6.77734375" style="7" customWidth="1"/>
    <col min="12040" max="12048" width="3.5546875" style="7" customWidth="1"/>
    <col min="12049" max="12123" width="5.109375" style="7" customWidth="1"/>
    <col min="12124" max="12138" width="3.5546875" style="7" customWidth="1"/>
    <col min="12139" max="12148" width="4.6640625" style="7" bestFit="1" customWidth="1"/>
    <col min="12149" max="12149" width="11.77734375" style="7" bestFit="1" customWidth="1"/>
    <col min="12150" max="12150" width="9.44140625" style="7" customWidth="1"/>
    <col min="12151" max="12288" width="10" style="7"/>
    <col min="12289" max="12289" width="57.77734375" style="7" customWidth="1"/>
    <col min="12290" max="12290" width="10.5546875" style="7" customWidth="1"/>
    <col min="12291" max="12291" width="12.33203125" style="7" customWidth="1"/>
    <col min="12292" max="12292" width="12.109375" style="7" customWidth="1"/>
    <col min="12293" max="12293" width="9" style="7" customWidth="1"/>
    <col min="12294" max="12294" width="12.6640625" style="7" customWidth="1"/>
    <col min="12295" max="12295" width="6.77734375" style="7" customWidth="1"/>
    <col min="12296" max="12304" width="3.5546875" style="7" customWidth="1"/>
    <col min="12305" max="12379" width="5.109375" style="7" customWidth="1"/>
    <col min="12380" max="12394" width="3.5546875" style="7" customWidth="1"/>
    <col min="12395" max="12404" width="4.6640625" style="7" bestFit="1" customWidth="1"/>
    <col min="12405" max="12405" width="11.77734375" style="7" bestFit="1" customWidth="1"/>
    <col min="12406" max="12406" width="9.44140625" style="7" customWidth="1"/>
    <col min="12407" max="12544" width="10" style="7"/>
    <col min="12545" max="12545" width="57.77734375" style="7" customWidth="1"/>
    <col min="12546" max="12546" width="10.5546875" style="7" customWidth="1"/>
    <col min="12547" max="12547" width="12.33203125" style="7" customWidth="1"/>
    <col min="12548" max="12548" width="12.109375" style="7" customWidth="1"/>
    <col min="12549" max="12549" width="9" style="7" customWidth="1"/>
    <col min="12550" max="12550" width="12.6640625" style="7" customWidth="1"/>
    <col min="12551" max="12551" width="6.77734375" style="7" customWidth="1"/>
    <col min="12552" max="12560" width="3.5546875" style="7" customWidth="1"/>
    <col min="12561" max="12635" width="5.109375" style="7" customWidth="1"/>
    <col min="12636" max="12650" width="3.5546875" style="7" customWidth="1"/>
    <col min="12651" max="12660" width="4.6640625" style="7" bestFit="1" customWidth="1"/>
    <col min="12661" max="12661" width="11.77734375" style="7" bestFit="1" customWidth="1"/>
    <col min="12662" max="12662" width="9.44140625" style="7" customWidth="1"/>
    <col min="12663" max="12800" width="10" style="7"/>
    <col min="12801" max="12801" width="57.77734375" style="7" customWidth="1"/>
    <col min="12802" max="12802" width="10.5546875" style="7" customWidth="1"/>
    <col min="12803" max="12803" width="12.33203125" style="7" customWidth="1"/>
    <col min="12804" max="12804" width="12.109375" style="7" customWidth="1"/>
    <col min="12805" max="12805" width="9" style="7" customWidth="1"/>
    <col min="12806" max="12806" width="12.6640625" style="7" customWidth="1"/>
    <col min="12807" max="12807" width="6.77734375" style="7" customWidth="1"/>
    <col min="12808" max="12816" width="3.5546875" style="7" customWidth="1"/>
    <col min="12817" max="12891" width="5.109375" style="7" customWidth="1"/>
    <col min="12892" max="12906" width="3.5546875" style="7" customWidth="1"/>
    <col min="12907" max="12916" width="4.6640625" style="7" bestFit="1" customWidth="1"/>
    <col min="12917" max="12917" width="11.77734375" style="7" bestFit="1" customWidth="1"/>
    <col min="12918" max="12918" width="9.44140625" style="7" customWidth="1"/>
    <col min="12919" max="13056" width="10" style="7"/>
    <col min="13057" max="13057" width="57.77734375" style="7" customWidth="1"/>
    <col min="13058" max="13058" width="10.5546875" style="7" customWidth="1"/>
    <col min="13059" max="13059" width="12.33203125" style="7" customWidth="1"/>
    <col min="13060" max="13060" width="12.109375" style="7" customWidth="1"/>
    <col min="13061" max="13061" width="9" style="7" customWidth="1"/>
    <col min="13062" max="13062" width="12.6640625" style="7" customWidth="1"/>
    <col min="13063" max="13063" width="6.77734375" style="7" customWidth="1"/>
    <col min="13064" max="13072" width="3.5546875" style="7" customWidth="1"/>
    <col min="13073" max="13147" width="5.109375" style="7" customWidth="1"/>
    <col min="13148" max="13162" width="3.5546875" style="7" customWidth="1"/>
    <col min="13163" max="13172" width="4.6640625" style="7" bestFit="1" customWidth="1"/>
    <col min="13173" max="13173" width="11.77734375" style="7" bestFit="1" customWidth="1"/>
    <col min="13174" max="13174" width="9.44140625" style="7" customWidth="1"/>
    <col min="13175" max="13312" width="10" style="7"/>
    <col min="13313" max="13313" width="57.77734375" style="7" customWidth="1"/>
    <col min="13314" max="13314" width="10.5546875" style="7" customWidth="1"/>
    <col min="13315" max="13315" width="12.33203125" style="7" customWidth="1"/>
    <col min="13316" max="13316" width="12.109375" style="7" customWidth="1"/>
    <col min="13317" max="13317" width="9" style="7" customWidth="1"/>
    <col min="13318" max="13318" width="12.6640625" style="7" customWidth="1"/>
    <col min="13319" max="13319" width="6.77734375" style="7" customWidth="1"/>
    <col min="13320" max="13328" width="3.5546875" style="7" customWidth="1"/>
    <col min="13329" max="13403" width="5.109375" style="7" customWidth="1"/>
    <col min="13404" max="13418" width="3.5546875" style="7" customWidth="1"/>
    <col min="13419" max="13428" width="4.6640625" style="7" bestFit="1" customWidth="1"/>
    <col min="13429" max="13429" width="11.77734375" style="7" bestFit="1" customWidth="1"/>
    <col min="13430" max="13430" width="9.44140625" style="7" customWidth="1"/>
    <col min="13431" max="13568" width="10" style="7"/>
    <col min="13569" max="13569" width="57.77734375" style="7" customWidth="1"/>
    <col min="13570" max="13570" width="10.5546875" style="7" customWidth="1"/>
    <col min="13571" max="13571" width="12.33203125" style="7" customWidth="1"/>
    <col min="13572" max="13572" width="12.109375" style="7" customWidth="1"/>
    <col min="13573" max="13573" width="9" style="7" customWidth="1"/>
    <col min="13574" max="13574" width="12.6640625" style="7" customWidth="1"/>
    <col min="13575" max="13575" width="6.77734375" style="7" customWidth="1"/>
    <col min="13576" max="13584" width="3.5546875" style="7" customWidth="1"/>
    <col min="13585" max="13659" width="5.109375" style="7" customWidth="1"/>
    <col min="13660" max="13674" width="3.5546875" style="7" customWidth="1"/>
    <col min="13675" max="13684" width="4.6640625" style="7" bestFit="1" customWidth="1"/>
    <col min="13685" max="13685" width="11.77734375" style="7" bestFit="1" customWidth="1"/>
    <col min="13686" max="13686" width="9.44140625" style="7" customWidth="1"/>
    <col min="13687" max="13824" width="10" style="7"/>
    <col min="13825" max="13825" width="57.77734375" style="7" customWidth="1"/>
    <col min="13826" max="13826" width="10.5546875" style="7" customWidth="1"/>
    <col min="13827" max="13827" width="12.33203125" style="7" customWidth="1"/>
    <col min="13828" max="13828" width="12.109375" style="7" customWidth="1"/>
    <col min="13829" max="13829" width="9" style="7" customWidth="1"/>
    <col min="13830" max="13830" width="12.6640625" style="7" customWidth="1"/>
    <col min="13831" max="13831" width="6.77734375" style="7" customWidth="1"/>
    <col min="13832" max="13840" width="3.5546875" style="7" customWidth="1"/>
    <col min="13841" max="13915" width="5.109375" style="7" customWidth="1"/>
    <col min="13916" max="13930" width="3.5546875" style="7" customWidth="1"/>
    <col min="13931" max="13940" width="4.6640625" style="7" bestFit="1" customWidth="1"/>
    <col min="13941" max="13941" width="11.77734375" style="7" bestFit="1" customWidth="1"/>
    <col min="13942" max="13942" width="9.44140625" style="7" customWidth="1"/>
    <col min="13943" max="14080" width="10" style="7"/>
    <col min="14081" max="14081" width="57.77734375" style="7" customWidth="1"/>
    <col min="14082" max="14082" width="10.5546875" style="7" customWidth="1"/>
    <col min="14083" max="14083" width="12.33203125" style="7" customWidth="1"/>
    <col min="14084" max="14084" width="12.109375" style="7" customWidth="1"/>
    <col min="14085" max="14085" width="9" style="7" customWidth="1"/>
    <col min="14086" max="14086" width="12.6640625" style="7" customWidth="1"/>
    <col min="14087" max="14087" width="6.77734375" style="7" customWidth="1"/>
    <col min="14088" max="14096" width="3.5546875" style="7" customWidth="1"/>
    <col min="14097" max="14171" width="5.109375" style="7" customWidth="1"/>
    <col min="14172" max="14186" width="3.5546875" style="7" customWidth="1"/>
    <col min="14187" max="14196" width="4.6640625" style="7" bestFit="1" customWidth="1"/>
    <col min="14197" max="14197" width="11.77734375" style="7" bestFit="1" customWidth="1"/>
    <col min="14198" max="14198" width="9.44140625" style="7" customWidth="1"/>
    <col min="14199" max="14336" width="10" style="7"/>
    <col min="14337" max="14337" width="57.77734375" style="7" customWidth="1"/>
    <col min="14338" max="14338" width="10.5546875" style="7" customWidth="1"/>
    <col min="14339" max="14339" width="12.33203125" style="7" customWidth="1"/>
    <col min="14340" max="14340" width="12.109375" style="7" customWidth="1"/>
    <col min="14341" max="14341" width="9" style="7" customWidth="1"/>
    <col min="14342" max="14342" width="12.6640625" style="7" customWidth="1"/>
    <col min="14343" max="14343" width="6.77734375" style="7" customWidth="1"/>
    <col min="14344" max="14352" width="3.5546875" style="7" customWidth="1"/>
    <col min="14353" max="14427" width="5.109375" style="7" customWidth="1"/>
    <col min="14428" max="14442" width="3.5546875" style="7" customWidth="1"/>
    <col min="14443" max="14452" width="4.6640625" style="7" bestFit="1" customWidth="1"/>
    <col min="14453" max="14453" width="11.77734375" style="7" bestFit="1" customWidth="1"/>
    <col min="14454" max="14454" width="9.44140625" style="7" customWidth="1"/>
    <col min="14455" max="14592" width="10" style="7"/>
    <col min="14593" max="14593" width="57.77734375" style="7" customWidth="1"/>
    <col min="14594" max="14594" width="10.5546875" style="7" customWidth="1"/>
    <col min="14595" max="14595" width="12.33203125" style="7" customWidth="1"/>
    <col min="14596" max="14596" width="12.109375" style="7" customWidth="1"/>
    <col min="14597" max="14597" width="9" style="7" customWidth="1"/>
    <col min="14598" max="14598" width="12.6640625" style="7" customWidth="1"/>
    <col min="14599" max="14599" width="6.77734375" style="7" customWidth="1"/>
    <col min="14600" max="14608" width="3.5546875" style="7" customWidth="1"/>
    <col min="14609" max="14683" width="5.109375" style="7" customWidth="1"/>
    <col min="14684" max="14698" width="3.5546875" style="7" customWidth="1"/>
    <col min="14699" max="14708" width="4.6640625" style="7" bestFit="1" customWidth="1"/>
    <col min="14709" max="14709" width="11.77734375" style="7" bestFit="1" customWidth="1"/>
    <col min="14710" max="14710" width="9.44140625" style="7" customWidth="1"/>
    <col min="14711" max="14848" width="10" style="7"/>
    <col min="14849" max="14849" width="57.77734375" style="7" customWidth="1"/>
    <col min="14850" max="14850" width="10.5546875" style="7" customWidth="1"/>
    <col min="14851" max="14851" width="12.33203125" style="7" customWidth="1"/>
    <col min="14852" max="14852" width="12.109375" style="7" customWidth="1"/>
    <col min="14853" max="14853" width="9" style="7" customWidth="1"/>
    <col min="14854" max="14854" width="12.6640625" style="7" customWidth="1"/>
    <col min="14855" max="14855" width="6.77734375" style="7" customWidth="1"/>
    <col min="14856" max="14864" width="3.5546875" style="7" customWidth="1"/>
    <col min="14865" max="14939" width="5.109375" style="7" customWidth="1"/>
    <col min="14940" max="14954" width="3.5546875" style="7" customWidth="1"/>
    <col min="14955" max="14964" width="4.6640625" style="7" bestFit="1" customWidth="1"/>
    <col min="14965" max="14965" width="11.77734375" style="7" bestFit="1" customWidth="1"/>
    <col min="14966" max="14966" width="9.44140625" style="7" customWidth="1"/>
    <col min="14967" max="15104" width="10" style="7"/>
    <col min="15105" max="15105" width="57.77734375" style="7" customWidth="1"/>
    <col min="15106" max="15106" width="10.5546875" style="7" customWidth="1"/>
    <col min="15107" max="15107" width="12.33203125" style="7" customWidth="1"/>
    <col min="15108" max="15108" width="12.109375" style="7" customWidth="1"/>
    <col min="15109" max="15109" width="9" style="7" customWidth="1"/>
    <col min="15110" max="15110" width="12.6640625" style="7" customWidth="1"/>
    <col min="15111" max="15111" width="6.77734375" style="7" customWidth="1"/>
    <col min="15112" max="15120" width="3.5546875" style="7" customWidth="1"/>
    <col min="15121" max="15195" width="5.109375" style="7" customWidth="1"/>
    <col min="15196" max="15210" width="3.5546875" style="7" customWidth="1"/>
    <col min="15211" max="15220" width="4.6640625" style="7" bestFit="1" customWidth="1"/>
    <col min="15221" max="15221" width="11.77734375" style="7" bestFit="1" customWidth="1"/>
    <col min="15222" max="15222" width="9.44140625" style="7" customWidth="1"/>
    <col min="15223" max="15360" width="10" style="7"/>
    <col min="15361" max="15361" width="57.77734375" style="7" customWidth="1"/>
    <col min="15362" max="15362" width="10.5546875" style="7" customWidth="1"/>
    <col min="15363" max="15363" width="12.33203125" style="7" customWidth="1"/>
    <col min="15364" max="15364" width="12.109375" style="7" customWidth="1"/>
    <col min="15365" max="15365" width="9" style="7" customWidth="1"/>
    <col min="15366" max="15366" width="12.6640625" style="7" customWidth="1"/>
    <col min="15367" max="15367" width="6.77734375" style="7" customWidth="1"/>
    <col min="15368" max="15376" width="3.5546875" style="7" customWidth="1"/>
    <col min="15377" max="15451" width="5.109375" style="7" customWidth="1"/>
    <col min="15452" max="15466" width="3.5546875" style="7" customWidth="1"/>
    <col min="15467" max="15476" width="4.6640625" style="7" bestFit="1" customWidth="1"/>
    <col min="15477" max="15477" width="11.77734375" style="7" bestFit="1" customWidth="1"/>
    <col min="15478" max="15478" width="9.44140625" style="7" customWidth="1"/>
    <col min="15479" max="15616" width="10" style="7"/>
    <col min="15617" max="15617" width="57.77734375" style="7" customWidth="1"/>
    <col min="15618" max="15618" width="10.5546875" style="7" customWidth="1"/>
    <col min="15619" max="15619" width="12.33203125" style="7" customWidth="1"/>
    <col min="15620" max="15620" width="12.109375" style="7" customWidth="1"/>
    <col min="15621" max="15621" width="9" style="7" customWidth="1"/>
    <col min="15622" max="15622" width="12.6640625" style="7" customWidth="1"/>
    <col min="15623" max="15623" width="6.77734375" style="7" customWidth="1"/>
    <col min="15624" max="15632" width="3.5546875" style="7" customWidth="1"/>
    <col min="15633" max="15707" width="5.109375" style="7" customWidth="1"/>
    <col min="15708" max="15722" width="3.5546875" style="7" customWidth="1"/>
    <col min="15723" max="15732" width="4.6640625" style="7" bestFit="1" customWidth="1"/>
    <col min="15733" max="15733" width="11.77734375" style="7" bestFit="1" customWidth="1"/>
    <col min="15734" max="15734" width="9.44140625" style="7" customWidth="1"/>
    <col min="15735" max="15872" width="10" style="7"/>
    <col min="15873" max="15873" width="57.77734375" style="7" customWidth="1"/>
    <col min="15874" max="15874" width="10.5546875" style="7" customWidth="1"/>
    <col min="15875" max="15875" width="12.33203125" style="7" customWidth="1"/>
    <col min="15876" max="15876" width="12.109375" style="7" customWidth="1"/>
    <col min="15877" max="15877" width="9" style="7" customWidth="1"/>
    <col min="15878" max="15878" width="12.6640625" style="7" customWidth="1"/>
    <col min="15879" max="15879" width="6.77734375" style="7" customWidth="1"/>
    <col min="15880" max="15888" width="3.5546875" style="7" customWidth="1"/>
    <col min="15889" max="15963" width="5.109375" style="7" customWidth="1"/>
    <col min="15964" max="15978" width="3.5546875" style="7" customWidth="1"/>
    <col min="15979" max="15988" width="4.6640625" style="7" bestFit="1" customWidth="1"/>
    <col min="15989" max="15989" width="11.77734375" style="7" bestFit="1" customWidth="1"/>
    <col min="15990" max="15990" width="9.44140625" style="7" customWidth="1"/>
    <col min="15991" max="16128" width="10" style="7"/>
    <col min="16129" max="16129" width="57.77734375" style="7" customWidth="1"/>
    <col min="16130" max="16130" width="10.5546875" style="7" customWidth="1"/>
    <col min="16131" max="16131" width="12.33203125" style="7" customWidth="1"/>
    <col min="16132" max="16132" width="12.109375" style="7" customWidth="1"/>
    <col min="16133" max="16133" width="9" style="7" customWidth="1"/>
    <col min="16134" max="16134" width="12.6640625" style="7" customWidth="1"/>
    <col min="16135" max="16135" width="6.77734375" style="7" customWidth="1"/>
    <col min="16136" max="16144" width="3.5546875" style="7" customWidth="1"/>
    <col min="16145" max="16219" width="5.109375" style="7" customWidth="1"/>
    <col min="16220" max="16234" width="3.5546875" style="7" customWidth="1"/>
    <col min="16235" max="16244" width="4.6640625" style="7" bestFit="1" customWidth="1"/>
    <col min="16245" max="16245" width="11.77734375" style="7" bestFit="1" customWidth="1"/>
    <col min="16246" max="16246" width="9.44140625" style="7" customWidth="1"/>
    <col min="16247" max="16384" width="10" style="7"/>
  </cols>
  <sheetData>
    <row r="1" spans="1:118" x14ac:dyDescent="0.25">
      <c r="A1" s="81" t="s">
        <v>87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5"/>
      <c r="DG1" s="5"/>
      <c r="DH1" s="5"/>
      <c r="DI1" s="5"/>
      <c r="DJ1" s="5"/>
      <c r="DK1" s="5"/>
      <c r="DL1" s="5"/>
      <c r="DM1" s="5"/>
    </row>
    <row r="2" spans="1:118" x14ac:dyDescent="0.25">
      <c r="A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</row>
    <row r="3" spans="1:118" x14ac:dyDescent="0.25">
      <c r="A3" s="82" t="s">
        <v>88</v>
      </c>
      <c r="B3" s="82"/>
      <c r="C3" s="82"/>
      <c r="D3" s="82"/>
      <c r="E3" s="82"/>
      <c r="F3" s="82"/>
      <c r="G3" s="82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</row>
    <row r="4" spans="1:118" x14ac:dyDescent="0.25">
      <c r="A4" s="83" t="s">
        <v>89</v>
      </c>
      <c r="B4" s="83"/>
      <c r="C4" s="83"/>
      <c r="D4" s="83"/>
      <c r="E4" s="83"/>
      <c r="F4" s="83"/>
      <c r="G4" s="83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</row>
    <row r="5" spans="1:118" x14ac:dyDescent="0.25">
      <c r="A5" s="83" t="s">
        <v>90</v>
      </c>
      <c r="B5" s="83"/>
      <c r="C5" s="83"/>
      <c r="D5" s="83"/>
      <c r="E5" s="83"/>
      <c r="F5" s="83"/>
      <c r="G5" s="83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</row>
    <row r="6" spans="1:118" x14ac:dyDescent="0.25">
      <c r="A6" s="83" t="s">
        <v>91</v>
      </c>
      <c r="B6" s="83"/>
      <c r="C6" s="83"/>
      <c r="D6" s="83"/>
      <c r="E6" s="83"/>
      <c r="F6" s="83"/>
      <c r="G6" s="83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</row>
    <row r="7" spans="1:118" ht="25.2" thickBot="1" x14ac:dyDescent="0.3"/>
    <row r="8" spans="1:118" ht="34.5" customHeight="1" thickBot="1" x14ac:dyDescent="0.3">
      <c r="A8" s="10" t="s">
        <v>92</v>
      </c>
      <c r="B8" s="11" t="s">
        <v>93</v>
      </c>
      <c r="C8" s="12" t="s">
        <v>94</v>
      </c>
      <c r="D8" s="12" t="s">
        <v>95</v>
      </c>
      <c r="E8" s="12" t="s">
        <v>96</v>
      </c>
      <c r="F8" s="13" t="s">
        <v>97</v>
      </c>
      <c r="G8" s="84" t="s">
        <v>98</v>
      </c>
      <c r="H8" s="14">
        <v>1</v>
      </c>
      <c r="I8" s="14">
        <v>2</v>
      </c>
      <c r="J8" s="14">
        <v>3</v>
      </c>
      <c r="K8" s="14">
        <v>4</v>
      </c>
      <c r="L8" s="14">
        <v>5</v>
      </c>
      <c r="M8" s="14">
        <v>6</v>
      </c>
      <c r="N8" s="14">
        <v>7</v>
      </c>
      <c r="O8" s="14">
        <v>8</v>
      </c>
      <c r="P8" s="14">
        <v>9</v>
      </c>
      <c r="Q8" s="14">
        <v>10</v>
      </c>
      <c r="R8" s="14">
        <v>11</v>
      </c>
      <c r="S8" s="14">
        <v>12</v>
      </c>
      <c r="T8" s="14">
        <v>13</v>
      </c>
      <c r="U8" s="14">
        <v>14</v>
      </c>
      <c r="V8" s="14">
        <v>15</v>
      </c>
      <c r="W8" s="14">
        <v>16</v>
      </c>
      <c r="X8" s="14">
        <v>17</v>
      </c>
      <c r="Y8" s="14">
        <v>18</v>
      </c>
      <c r="Z8" s="14">
        <v>19</v>
      </c>
      <c r="AA8" s="14">
        <v>20</v>
      </c>
      <c r="AB8" s="14">
        <v>21</v>
      </c>
      <c r="AC8" s="14">
        <v>22</v>
      </c>
      <c r="AD8" s="14">
        <v>23</v>
      </c>
      <c r="AE8" s="14">
        <v>24</v>
      </c>
      <c r="AF8" s="14">
        <v>25</v>
      </c>
      <c r="AG8" s="14">
        <v>26</v>
      </c>
      <c r="AH8" s="14">
        <v>27</v>
      </c>
      <c r="AI8" s="14">
        <v>28</v>
      </c>
      <c r="AJ8" s="14">
        <v>29</v>
      </c>
      <c r="AK8" s="14">
        <v>30</v>
      </c>
      <c r="AL8" s="14">
        <v>31</v>
      </c>
      <c r="AM8" s="14">
        <v>32</v>
      </c>
      <c r="AN8" s="14">
        <v>33</v>
      </c>
      <c r="AO8" s="14">
        <v>34</v>
      </c>
      <c r="AP8" s="14">
        <v>35</v>
      </c>
      <c r="AQ8" s="14">
        <v>36</v>
      </c>
      <c r="AR8" s="14">
        <v>37</v>
      </c>
      <c r="AS8" s="14">
        <v>38</v>
      </c>
      <c r="AT8" s="14">
        <v>39</v>
      </c>
      <c r="AU8" s="14">
        <v>40</v>
      </c>
      <c r="AV8" s="14">
        <v>41</v>
      </c>
      <c r="AW8" s="14">
        <v>42</v>
      </c>
      <c r="AX8" s="14">
        <v>43</v>
      </c>
      <c r="AY8" s="14">
        <v>44</v>
      </c>
      <c r="AZ8" s="14">
        <v>45</v>
      </c>
      <c r="BA8" s="14">
        <v>46</v>
      </c>
      <c r="BB8" s="14">
        <v>47</v>
      </c>
      <c r="BC8" s="14">
        <v>48</v>
      </c>
      <c r="BD8" s="14">
        <v>49</v>
      </c>
      <c r="BE8" s="14">
        <v>50</v>
      </c>
      <c r="BF8" s="14">
        <v>51</v>
      </c>
      <c r="BG8" s="14">
        <v>52</v>
      </c>
      <c r="BH8" s="14">
        <v>53</v>
      </c>
      <c r="BI8" s="14">
        <v>54</v>
      </c>
      <c r="BJ8" s="14">
        <v>55</v>
      </c>
      <c r="BK8" s="14">
        <v>56</v>
      </c>
      <c r="BL8" s="14">
        <v>57</v>
      </c>
      <c r="BM8" s="14">
        <v>58</v>
      </c>
      <c r="BN8" s="14">
        <v>59</v>
      </c>
      <c r="BO8" s="14">
        <v>60</v>
      </c>
      <c r="BP8" s="14">
        <v>61</v>
      </c>
      <c r="BQ8" s="14">
        <v>62</v>
      </c>
      <c r="BR8" s="14">
        <v>63</v>
      </c>
      <c r="BS8" s="14">
        <v>64</v>
      </c>
      <c r="BT8" s="14">
        <v>65</v>
      </c>
      <c r="BU8" s="14">
        <v>66</v>
      </c>
      <c r="BV8" s="14">
        <v>67</v>
      </c>
      <c r="BW8" s="14">
        <v>68</v>
      </c>
      <c r="BX8" s="14">
        <v>69</v>
      </c>
      <c r="BY8" s="14">
        <v>70</v>
      </c>
      <c r="BZ8" s="14">
        <v>71</v>
      </c>
      <c r="CA8" s="14">
        <v>72</v>
      </c>
      <c r="CB8" s="14">
        <v>73</v>
      </c>
      <c r="CC8" s="14">
        <v>74</v>
      </c>
      <c r="CD8" s="14">
        <v>75</v>
      </c>
      <c r="CE8" s="14">
        <v>76</v>
      </c>
      <c r="CF8" s="14">
        <v>77</v>
      </c>
      <c r="CG8" s="14">
        <v>78</v>
      </c>
      <c r="CH8" s="14">
        <v>79</v>
      </c>
      <c r="CI8" s="14">
        <v>80</v>
      </c>
      <c r="CJ8" s="14">
        <v>81</v>
      </c>
      <c r="CK8" s="14">
        <v>82</v>
      </c>
      <c r="CL8" s="14">
        <v>83</v>
      </c>
      <c r="CM8" s="14">
        <v>84</v>
      </c>
      <c r="CN8" s="14">
        <v>85</v>
      </c>
      <c r="CO8" s="14">
        <v>86</v>
      </c>
      <c r="CP8" s="14">
        <v>87</v>
      </c>
      <c r="CQ8" s="14">
        <v>88</v>
      </c>
      <c r="CR8" s="14">
        <v>89</v>
      </c>
      <c r="CS8" s="14">
        <v>90</v>
      </c>
      <c r="CT8" s="14">
        <v>91</v>
      </c>
      <c r="CU8" s="14">
        <v>92</v>
      </c>
      <c r="CV8" s="14">
        <v>93</v>
      </c>
      <c r="CW8" s="14">
        <v>94</v>
      </c>
      <c r="CX8" s="14">
        <v>95</v>
      </c>
      <c r="CY8" s="14">
        <v>96</v>
      </c>
      <c r="CZ8" s="14">
        <v>97</v>
      </c>
      <c r="DA8" s="14">
        <v>98</v>
      </c>
      <c r="DB8" s="14">
        <v>99</v>
      </c>
      <c r="DC8" s="14">
        <v>100</v>
      </c>
      <c r="DD8" s="14">
        <v>101</v>
      </c>
      <c r="DE8" s="14">
        <v>102</v>
      </c>
      <c r="DF8" s="14">
        <v>103</v>
      </c>
      <c r="DG8" s="14">
        <v>104</v>
      </c>
      <c r="DH8" s="14">
        <v>105</v>
      </c>
      <c r="DI8" s="14">
        <v>106</v>
      </c>
      <c r="DJ8" s="14">
        <v>107</v>
      </c>
      <c r="DK8" s="14">
        <v>108</v>
      </c>
      <c r="DL8" s="14">
        <v>109</v>
      </c>
      <c r="DM8" s="15" t="s">
        <v>99</v>
      </c>
    </row>
    <row r="9" spans="1:118" ht="21" customHeight="1" thickBot="1" x14ac:dyDescent="0.65">
      <c r="A9" s="16" t="s">
        <v>100</v>
      </c>
      <c r="B9" s="17">
        <f>COUNTIF(H9:DL9,"5")</f>
        <v>5</v>
      </c>
      <c r="C9" s="18">
        <f>COUNTIF(H9:DL9,"4")</f>
        <v>0</v>
      </c>
      <c r="D9" s="18">
        <f>B9+C9</f>
        <v>5</v>
      </c>
      <c r="E9" s="19">
        <f>COUNTA(H9:DL9)</f>
        <v>11</v>
      </c>
      <c r="F9" s="20">
        <f>(D9/E9)*100</f>
        <v>45.454545454545453</v>
      </c>
      <c r="G9" s="85"/>
      <c r="H9" s="21">
        <v>5</v>
      </c>
      <c r="I9" s="21">
        <v>5</v>
      </c>
      <c r="J9" s="21">
        <v>5</v>
      </c>
      <c r="K9" s="21">
        <v>1</v>
      </c>
      <c r="L9" s="21">
        <v>1</v>
      </c>
      <c r="M9" s="21">
        <v>1</v>
      </c>
      <c r="N9" s="21">
        <v>5</v>
      </c>
      <c r="O9" s="21">
        <v>1</v>
      </c>
      <c r="P9" s="21">
        <v>2</v>
      </c>
      <c r="Q9" s="21">
        <v>1</v>
      </c>
      <c r="R9" s="21">
        <v>5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4"/>
      <c r="DM9" s="25">
        <f>AVERAGE(H9:DL9)</f>
        <v>2.9090909090909092</v>
      </c>
      <c r="DN9" s="26">
        <f>DM9*100/5</f>
        <v>58.181818181818187</v>
      </c>
    </row>
    <row r="10" spans="1:118" ht="21" customHeight="1" thickBot="1" x14ac:dyDescent="0.65">
      <c r="A10" s="16" t="s">
        <v>101</v>
      </c>
      <c r="B10" s="17">
        <f>COUNTIF(H10:DL10,"5")</f>
        <v>7</v>
      </c>
      <c r="C10" s="18">
        <f>COUNTIF(H10:DL10,"4")</f>
        <v>3</v>
      </c>
      <c r="D10" s="18">
        <f>B10+C10</f>
        <v>10</v>
      </c>
      <c r="E10" s="19">
        <f>COUNTA(H10:DL10)</f>
        <v>11</v>
      </c>
      <c r="F10" s="20">
        <f>(D10/E10)*100</f>
        <v>90.909090909090907</v>
      </c>
      <c r="G10" s="85"/>
      <c r="H10" s="21">
        <v>4</v>
      </c>
      <c r="I10" s="21">
        <v>5</v>
      </c>
      <c r="J10" s="21">
        <v>5</v>
      </c>
      <c r="K10" s="21">
        <v>5</v>
      </c>
      <c r="L10" s="21">
        <v>4</v>
      </c>
      <c r="M10" s="21">
        <v>4</v>
      </c>
      <c r="N10" s="21">
        <v>5</v>
      </c>
      <c r="O10" s="21">
        <v>3</v>
      </c>
      <c r="P10" s="21">
        <v>5</v>
      </c>
      <c r="Q10" s="21">
        <v>5</v>
      </c>
      <c r="R10" s="21">
        <v>5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8"/>
      <c r="DM10" s="25">
        <f>AVERAGE(H10:DL10)</f>
        <v>4.5454545454545459</v>
      </c>
      <c r="DN10" s="26">
        <f>DM10*100/5</f>
        <v>90.909090909090907</v>
      </c>
    </row>
    <row r="11" spans="1:118" ht="23.25" customHeight="1" thickBot="1" x14ac:dyDescent="0.65">
      <c r="A11" s="29" t="s">
        <v>102</v>
      </c>
      <c r="B11" s="30"/>
      <c r="C11" s="31"/>
      <c r="D11" s="31"/>
      <c r="E11" s="31"/>
      <c r="F11" s="32">
        <f>SUM(F12:F17)/6</f>
        <v>100</v>
      </c>
      <c r="G11" s="85"/>
      <c r="H11" s="33"/>
      <c r="I11" s="34"/>
      <c r="J11" s="34"/>
      <c r="K11" s="34"/>
      <c r="L11" s="34"/>
      <c r="M11" s="34"/>
      <c r="N11" s="34"/>
      <c r="O11" s="34"/>
      <c r="P11" s="35"/>
      <c r="Q11" s="34"/>
      <c r="R11" s="34"/>
      <c r="S11" s="34"/>
      <c r="T11" s="34"/>
      <c r="U11" s="34"/>
      <c r="V11" s="35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6"/>
      <c r="DM11" s="37"/>
      <c r="DN11" s="38"/>
    </row>
    <row r="12" spans="1:118" ht="23.25" customHeight="1" thickBot="1" x14ac:dyDescent="0.65">
      <c r="A12" s="16" t="s">
        <v>103</v>
      </c>
      <c r="B12" s="17">
        <f t="shared" ref="B12:B17" si="0">COUNTIF(H12:DL12,"5")</f>
        <v>11</v>
      </c>
      <c r="C12" s="18">
        <f t="shared" ref="C12:C17" si="1">COUNTIF(H12:DL12,"4")</f>
        <v>0</v>
      </c>
      <c r="D12" s="18">
        <f t="shared" ref="D12:D17" si="2">B12+C12</f>
        <v>11</v>
      </c>
      <c r="E12" s="19">
        <f t="shared" ref="E12:E17" si="3">COUNTA(H12:DL12)</f>
        <v>11</v>
      </c>
      <c r="F12" s="39">
        <f t="shared" ref="F12:F17" si="4">(D12/E12)*100</f>
        <v>100</v>
      </c>
      <c r="G12" s="85"/>
      <c r="H12" s="21">
        <v>5</v>
      </c>
      <c r="I12" s="21">
        <v>5</v>
      </c>
      <c r="J12" s="21">
        <v>5</v>
      </c>
      <c r="K12" s="21">
        <v>5</v>
      </c>
      <c r="L12" s="21">
        <v>5</v>
      </c>
      <c r="M12" s="21">
        <v>5</v>
      </c>
      <c r="N12" s="21">
        <v>5</v>
      </c>
      <c r="O12" s="21">
        <v>5</v>
      </c>
      <c r="P12" s="21">
        <v>5</v>
      </c>
      <c r="Q12" s="21">
        <v>5</v>
      </c>
      <c r="R12" s="21">
        <v>5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41"/>
      <c r="CT12" s="41"/>
      <c r="CU12" s="41"/>
      <c r="CV12" s="41"/>
      <c r="CW12" s="27"/>
      <c r="CX12" s="41"/>
      <c r="CY12" s="41"/>
      <c r="CZ12" s="41"/>
      <c r="DA12" s="41"/>
      <c r="DB12" s="27"/>
      <c r="DC12" s="41"/>
      <c r="DD12" s="41"/>
      <c r="DE12" s="41"/>
      <c r="DF12" s="41"/>
      <c r="DG12" s="41"/>
      <c r="DH12" s="41"/>
      <c r="DI12" s="41"/>
      <c r="DJ12" s="41"/>
      <c r="DK12" s="41"/>
      <c r="DL12" s="28"/>
      <c r="DM12" s="25">
        <f t="shared" ref="DM12:DM17" si="5">AVERAGE(H12:DL12)</f>
        <v>5</v>
      </c>
      <c r="DN12" s="26">
        <f t="shared" ref="DN12:DN17" si="6">DM12*100/5</f>
        <v>100</v>
      </c>
    </row>
    <row r="13" spans="1:118" ht="21" customHeight="1" thickBot="1" x14ac:dyDescent="0.65">
      <c r="A13" s="16" t="s">
        <v>104</v>
      </c>
      <c r="B13" s="42">
        <f t="shared" si="0"/>
        <v>11</v>
      </c>
      <c r="C13" s="43">
        <f t="shared" si="1"/>
        <v>0</v>
      </c>
      <c r="D13" s="43">
        <f t="shared" si="2"/>
        <v>11</v>
      </c>
      <c r="E13" s="44">
        <f t="shared" si="3"/>
        <v>11</v>
      </c>
      <c r="F13" s="45">
        <f t="shared" si="4"/>
        <v>100</v>
      </c>
      <c r="G13" s="85"/>
      <c r="H13" s="21">
        <v>5</v>
      </c>
      <c r="I13" s="21">
        <v>5</v>
      </c>
      <c r="J13" s="21">
        <v>5</v>
      </c>
      <c r="K13" s="21">
        <v>5</v>
      </c>
      <c r="L13" s="21">
        <v>5</v>
      </c>
      <c r="M13" s="21">
        <v>5</v>
      </c>
      <c r="N13" s="21">
        <v>5</v>
      </c>
      <c r="O13" s="21">
        <v>5</v>
      </c>
      <c r="P13" s="21">
        <v>5</v>
      </c>
      <c r="Q13" s="21">
        <v>5</v>
      </c>
      <c r="R13" s="21">
        <v>5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41"/>
      <c r="CT13" s="41"/>
      <c r="CU13" s="41"/>
      <c r="CV13" s="41"/>
      <c r="CW13" s="27"/>
      <c r="CX13" s="41"/>
      <c r="CY13" s="41"/>
      <c r="CZ13" s="41"/>
      <c r="DA13" s="41"/>
      <c r="DB13" s="27"/>
      <c r="DC13" s="41"/>
      <c r="DD13" s="41"/>
      <c r="DE13" s="41"/>
      <c r="DF13" s="41"/>
      <c r="DG13" s="41"/>
      <c r="DH13" s="41"/>
      <c r="DI13" s="41"/>
      <c r="DJ13" s="41"/>
      <c r="DK13" s="41"/>
      <c r="DL13" s="28"/>
      <c r="DM13" s="46">
        <f t="shared" si="5"/>
        <v>5</v>
      </c>
      <c r="DN13" s="47">
        <f t="shared" si="6"/>
        <v>100</v>
      </c>
    </row>
    <row r="14" spans="1:118" ht="22.5" customHeight="1" thickBot="1" x14ac:dyDescent="0.65">
      <c r="A14" s="16" t="s">
        <v>105</v>
      </c>
      <c r="B14" s="48">
        <f t="shared" si="0"/>
        <v>11</v>
      </c>
      <c r="C14" s="49">
        <f t="shared" si="1"/>
        <v>0</v>
      </c>
      <c r="D14" s="49">
        <f t="shared" si="2"/>
        <v>11</v>
      </c>
      <c r="E14" s="50">
        <f t="shared" si="3"/>
        <v>11</v>
      </c>
      <c r="F14" s="51">
        <f t="shared" si="4"/>
        <v>100</v>
      </c>
      <c r="G14" s="85"/>
      <c r="H14" s="21">
        <v>5</v>
      </c>
      <c r="I14" s="21">
        <v>5</v>
      </c>
      <c r="J14" s="21">
        <v>5</v>
      </c>
      <c r="K14" s="21">
        <v>5</v>
      </c>
      <c r="L14" s="21">
        <v>5</v>
      </c>
      <c r="M14" s="21">
        <v>5</v>
      </c>
      <c r="N14" s="21">
        <v>5</v>
      </c>
      <c r="O14" s="21">
        <v>5</v>
      </c>
      <c r="P14" s="21">
        <v>5</v>
      </c>
      <c r="Q14" s="21">
        <v>5</v>
      </c>
      <c r="R14" s="21">
        <v>5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52"/>
      <c r="DM14" s="46">
        <f t="shared" si="5"/>
        <v>5</v>
      </c>
      <c r="DN14" s="47">
        <f t="shared" si="6"/>
        <v>100</v>
      </c>
    </row>
    <row r="15" spans="1:118" ht="22.5" customHeight="1" thickBot="1" x14ac:dyDescent="0.65">
      <c r="A15" s="16" t="s">
        <v>106</v>
      </c>
      <c r="B15" s="48">
        <f t="shared" si="0"/>
        <v>11</v>
      </c>
      <c r="C15" s="49">
        <f t="shared" si="1"/>
        <v>0</v>
      </c>
      <c r="D15" s="49">
        <f t="shared" si="2"/>
        <v>11</v>
      </c>
      <c r="E15" s="50">
        <f t="shared" si="3"/>
        <v>11</v>
      </c>
      <c r="F15" s="51">
        <f t="shared" si="4"/>
        <v>100</v>
      </c>
      <c r="G15" s="85"/>
      <c r="H15" s="21">
        <v>5</v>
      </c>
      <c r="I15" s="21">
        <v>5</v>
      </c>
      <c r="J15" s="21">
        <v>5</v>
      </c>
      <c r="K15" s="21">
        <v>5</v>
      </c>
      <c r="L15" s="21">
        <v>5</v>
      </c>
      <c r="M15" s="21">
        <v>5</v>
      </c>
      <c r="N15" s="21">
        <v>5</v>
      </c>
      <c r="O15" s="21">
        <v>5</v>
      </c>
      <c r="P15" s="21">
        <v>5</v>
      </c>
      <c r="Q15" s="21">
        <v>5</v>
      </c>
      <c r="R15" s="21">
        <v>5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52"/>
      <c r="DM15" s="46">
        <f t="shared" si="5"/>
        <v>5</v>
      </c>
      <c r="DN15" s="47">
        <f t="shared" si="6"/>
        <v>100</v>
      </c>
    </row>
    <row r="16" spans="1:118" ht="22.5" customHeight="1" thickBot="1" x14ac:dyDescent="0.65">
      <c r="A16" s="16" t="s">
        <v>107</v>
      </c>
      <c r="B16" s="48">
        <f t="shared" si="0"/>
        <v>9</v>
      </c>
      <c r="C16" s="49">
        <f t="shared" si="1"/>
        <v>2</v>
      </c>
      <c r="D16" s="49">
        <f t="shared" si="2"/>
        <v>11</v>
      </c>
      <c r="E16" s="50">
        <f t="shared" si="3"/>
        <v>11</v>
      </c>
      <c r="F16" s="51">
        <f t="shared" si="4"/>
        <v>100</v>
      </c>
      <c r="G16" s="85"/>
      <c r="H16" s="21">
        <v>4</v>
      </c>
      <c r="I16" s="21">
        <v>5</v>
      </c>
      <c r="J16" s="21">
        <v>5</v>
      </c>
      <c r="K16" s="21">
        <v>5</v>
      </c>
      <c r="L16" s="21">
        <v>5</v>
      </c>
      <c r="M16" s="21">
        <v>5</v>
      </c>
      <c r="N16" s="21">
        <v>5</v>
      </c>
      <c r="O16" s="21">
        <v>5</v>
      </c>
      <c r="P16" s="21">
        <v>5</v>
      </c>
      <c r="Q16" s="21">
        <v>5</v>
      </c>
      <c r="R16" s="21">
        <v>4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52"/>
      <c r="DM16" s="46">
        <f t="shared" si="5"/>
        <v>4.8181818181818183</v>
      </c>
      <c r="DN16" s="47">
        <f t="shared" si="6"/>
        <v>96.36363636363636</v>
      </c>
    </row>
    <row r="17" spans="1:118" ht="22.5" customHeight="1" thickBot="1" x14ac:dyDescent="0.65">
      <c r="A17" s="16" t="s">
        <v>108</v>
      </c>
      <c r="B17" s="48">
        <f t="shared" si="0"/>
        <v>11</v>
      </c>
      <c r="C17" s="49">
        <f t="shared" si="1"/>
        <v>0</v>
      </c>
      <c r="D17" s="49">
        <f t="shared" si="2"/>
        <v>11</v>
      </c>
      <c r="E17" s="50">
        <f t="shared" si="3"/>
        <v>11</v>
      </c>
      <c r="F17" s="51">
        <f t="shared" si="4"/>
        <v>100</v>
      </c>
      <c r="G17" s="85"/>
      <c r="H17" s="21">
        <v>5</v>
      </c>
      <c r="I17" s="21">
        <v>5</v>
      </c>
      <c r="J17" s="21">
        <v>5</v>
      </c>
      <c r="K17" s="21">
        <v>5</v>
      </c>
      <c r="L17" s="21">
        <v>5</v>
      </c>
      <c r="M17" s="21">
        <v>5</v>
      </c>
      <c r="N17" s="21">
        <v>5</v>
      </c>
      <c r="O17" s="21">
        <v>5</v>
      </c>
      <c r="P17" s="21">
        <v>5</v>
      </c>
      <c r="Q17" s="21">
        <v>5</v>
      </c>
      <c r="R17" s="21">
        <v>5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52"/>
      <c r="DM17" s="46">
        <f t="shared" si="5"/>
        <v>5</v>
      </c>
      <c r="DN17" s="47">
        <f t="shared" si="6"/>
        <v>100</v>
      </c>
    </row>
    <row r="18" spans="1:118" ht="22.5" customHeight="1" thickBot="1" x14ac:dyDescent="0.65">
      <c r="A18" s="29" t="s">
        <v>109</v>
      </c>
      <c r="B18" s="53"/>
      <c r="C18" s="54"/>
      <c r="D18" s="54"/>
      <c r="E18" s="54"/>
      <c r="F18" s="32">
        <f>SUM(F19:F22)/4</f>
        <v>93.181818181818187</v>
      </c>
      <c r="G18" s="85"/>
      <c r="H18" s="5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4"/>
      <c r="CO18" s="34"/>
      <c r="CP18" s="34"/>
      <c r="CQ18" s="34"/>
      <c r="CR18" s="34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6"/>
      <c r="DM18" s="56"/>
      <c r="DN18" s="57"/>
    </row>
    <row r="19" spans="1:118" ht="22.5" customHeight="1" thickBot="1" x14ac:dyDescent="0.65">
      <c r="A19" s="16" t="s">
        <v>110</v>
      </c>
      <c r="B19" s="48">
        <f t="shared" ref="B19:B25" si="7">COUNTIF(H19:DL19,"5")</f>
        <v>11</v>
      </c>
      <c r="C19" s="49">
        <f t="shared" ref="C19:C25" si="8">COUNTIF(H19:DL19,"4")</f>
        <v>0</v>
      </c>
      <c r="D19" s="49">
        <f t="shared" ref="D19:D25" si="9">B19+C19</f>
        <v>11</v>
      </c>
      <c r="E19" s="50">
        <f t="shared" ref="E19:E25" si="10">COUNTA(H19:DL19)</f>
        <v>11</v>
      </c>
      <c r="F19" s="51">
        <f t="shared" ref="F19:F25" si="11">(D19/E19)*100</f>
        <v>100</v>
      </c>
      <c r="G19" s="85"/>
      <c r="H19" s="21">
        <v>5</v>
      </c>
      <c r="I19" s="21">
        <v>5</v>
      </c>
      <c r="J19" s="21">
        <v>5</v>
      </c>
      <c r="K19" s="21">
        <v>5</v>
      </c>
      <c r="L19" s="21">
        <v>5</v>
      </c>
      <c r="M19" s="21">
        <v>5</v>
      </c>
      <c r="N19" s="21">
        <v>5</v>
      </c>
      <c r="O19" s="21">
        <v>5</v>
      </c>
      <c r="P19" s="21">
        <v>5</v>
      </c>
      <c r="Q19" s="21">
        <v>5</v>
      </c>
      <c r="R19" s="21">
        <v>5</v>
      </c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52"/>
      <c r="DM19" s="46">
        <f t="shared" ref="DM19:DM25" si="12">AVERAGE(H19:DL19)</f>
        <v>5</v>
      </c>
      <c r="DN19" s="47">
        <f t="shared" ref="DN19:DN25" si="13">DM19*100/5</f>
        <v>100</v>
      </c>
    </row>
    <row r="20" spans="1:118" ht="22.5" customHeight="1" thickBot="1" x14ac:dyDescent="0.65">
      <c r="A20" s="16" t="s">
        <v>111</v>
      </c>
      <c r="B20" s="48">
        <f t="shared" si="7"/>
        <v>9</v>
      </c>
      <c r="C20" s="49">
        <f t="shared" si="8"/>
        <v>2</v>
      </c>
      <c r="D20" s="49">
        <f t="shared" si="9"/>
        <v>11</v>
      </c>
      <c r="E20" s="50">
        <f t="shared" si="10"/>
        <v>11</v>
      </c>
      <c r="F20" s="51">
        <f t="shared" si="11"/>
        <v>100</v>
      </c>
      <c r="G20" s="85"/>
      <c r="H20" s="21">
        <v>5</v>
      </c>
      <c r="I20" s="21">
        <v>5</v>
      </c>
      <c r="J20" s="21">
        <v>5</v>
      </c>
      <c r="K20" s="21">
        <v>5</v>
      </c>
      <c r="L20" s="21">
        <v>5</v>
      </c>
      <c r="M20" s="21">
        <v>5</v>
      </c>
      <c r="N20" s="21">
        <v>5</v>
      </c>
      <c r="O20" s="21">
        <v>4</v>
      </c>
      <c r="P20" s="21">
        <v>5</v>
      </c>
      <c r="Q20" s="21">
        <v>4</v>
      </c>
      <c r="R20" s="21">
        <v>5</v>
      </c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27"/>
      <c r="CN20" s="27"/>
      <c r="CO20" s="27"/>
      <c r="CP20" s="27"/>
      <c r="CQ20" s="27"/>
      <c r="CR20" s="27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52"/>
      <c r="DM20" s="46">
        <f t="shared" si="12"/>
        <v>4.8181818181818183</v>
      </c>
      <c r="DN20" s="47">
        <f t="shared" si="13"/>
        <v>96.36363636363636</v>
      </c>
    </row>
    <row r="21" spans="1:118" ht="22.5" customHeight="1" thickBot="1" x14ac:dyDescent="0.65">
      <c r="A21" s="16" t="s">
        <v>112</v>
      </c>
      <c r="B21" s="48">
        <f t="shared" si="7"/>
        <v>8</v>
      </c>
      <c r="C21" s="49">
        <f t="shared" si="8"/>
        <v>1</v>
      </c>
      <c r="D21" s="49">
        <f t="shared" si="9"/>
        <v>9</v>
      </c>
      <c r="E21" s="50">
        <f t="shared" si="10"/>
        <v>11</v>
      </c>
      <c r="F21" s="51">
        <f t="shared" si="11"/>
        <v>81.818181818181827</v>
      </c>
      <c r="G21" s="85"/>
      <c r="H21" s="21">
        <v>4</v>
      </c>
      <c r="I21" s="21">
        <v>5</v>
      </c>
      <c r="J21" s="21">
        <v>5</v>
      </c>
      <c r="K21" s="21">
        <v>5</v>
      </c>
      <c r="L21" s="21">
        <v>2</v>
      </c>
      <c r="M21" s="21">
        <v>5</v>
      </c>
      <c r="N21" s="21">
        <v>5</v>
      </c>
      <c r="O21" s="21">
        <v>5</v>
      </c>
      <c r="P21" s="21">
        <v>3</v>
      </c>
      <c r="Q21" s="21">
        <v>5</v>
      </c>
      <c r="R21" s="21">
        <v>5</v>
      </c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52"/>
      <c r="DM21" s="46">
        <f t="shared" si="12"/>
        <v>4.4545454545454541</v>
      </c>
      <c r="DN21" s="47">
        <f t="shared" si="13"/>
        <v>89.090909090909093</v>
      </c>
    </row>
    <row r="22" spans="1:118" ht="22.5" customHeight="1" thickBot="1" x14ac:dyDescent="0.65">
      <c r="A22" s="16" t="s">
        <v>113</v>
      </c>
      <c r="B22" s="48">
        <f t="shared" si="7"/>
        <v>10</v>
      </c>
      <c r="C22" s="49">
        <f t="shared" si="8"/>
        <v>0</v>
      </c>
      <c r="D22" s="49">
        <f t="shared" si="9"/>
        <v>10</v>
      </c>
      <c r="E22" s="50">
        <f t="shared" si="10"/>
        <v>11</v>
      </c>
      <c r="F22" s="51">
        <f t="shared" si="11"/>
        <v>90.909090909090907</v>
      </c>
      <c r="G22" s="85"/>
      <c r="H22" s="21">
        <v>5</v>
      </c>
      <c r="I22" s="21">
        <v>5</v>
      </c>
      <c r="J22" s="21">
        <v>5</v>
      </c>
      <c r="K22" s="21">
        <v>5</v>
      </c>
      <c r="L22" s="21">
        <v>3</v>
      </c>
      <c r="M22" s="21">
        <v>5</v>
      </c>
      <c r="N22" s="21">
        <v>5</v>
      </c>
      <c r="O22" s="21">
        <v>5</v>
      </c>
      <c r="P22" s="21">
        <v>5</v>
      </c>
      <c r="Q22" s="21">
        <v>5</v>
      </c>
      <c r="R22" s="21">
        <v>5</v>
      </c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27"/>
      <c r="CO22" s="27"/>
      <c r="CP22" s="27"/>
      <c r="CQ22" s="27"/>
      <c r="CR22" s="27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52"/>
      <c r="DM22" s="46">
        <f t="shared" si="12"/>
        <v>4.8181818181818183</v>
      </c>
      <c r="DN22" s="47">
        <f t="shared" si="13"/>
        <v>96.36363636363636</v>
      </c>
    </row>
    <row r="23" spans="1:118" ht="22.5" customHeight="1" thickBot="1" x14ac:dyDescent="0.65">
      <c r="A23" s="29" t="s">
        <v>114</v>
      </c>
      <c r="B23" s="53"/>
      <c r="C23" s="54"/>
      <c r="D23" s="54"/>
      <c r="E23" s="54"/>
      <c r="F23" s="59">
        <f>SUM(F24:F26)/3</f>
        <v>96.969696969696955</v>
      </c>
      <c r="G23" s="85"/>
      <c r="H23" s="33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6"/>
      <c r="DM23" s="56"/>
      <c r="DN23" s="57"/>
    </row>
    <row r="24" spans="1:118" ht="22.5" customHeight="1" thickBot="1" x14ac:dyDescent="0.65">
      <c r="A24" s="16" t="s">
        <v>115</v>
      </c>
      <c r="B24" s="48">
        <f>COUNTIF(H24:DL24,"5")</f>
        <v>8</v>
      </c>
      <c r="C24" s="49">
        <f>COUNTIF(H24:DL24,"4")</f>
        <v>3</v>
      </c>
      <c r="D24" s="49">
        <f>B24+C24</f>
        <v>11</v>
      </c>
      <c r="E24" s="50">
        <f>COUNTA(H24:DL24)</f>
        <v>11</v>
      </c>
      <c r="F24" s="51">
        <f>(D24/E24)*100</f>
        <v>100</v>
      </c>
      <c r="G24" s="85"/>
      <c r="H24" s="21">
        <v>4</v>
      </c>
      <c r="I24" s="21">
        <v>5</v>
      </c>
      <c r="J24" s="21">
        <v>4</v>
      </c>
      <c r="K24" s="21">
        <v>5</v>
      </c>
      <c r="L24" s="21">
        <v>5</v>
      </c>
      <c r="M24" s="21">
        <v>5</v>
      </c>
      <c r="N24" s="21">
        <v>5</v>
      </c>
      <c r="O24" s="21">
        <v>4</v>
      </c>
      <c r="P24" s="21">
        <v>5</v>
      </c>
      <c r="Q24" s="21">
        <v>5</v>
      </c>
      <c r="R24" s="21">
        <v>5</v>
      </c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52"/>
      <c r="DM24" s="46">
        <f>AVERAGE(H24:DL24)</f>
        <v>4.7272727272727275</v>
      </c>
      <c r="DN24" s="47">
        <f>DM24*100/5</f>
        <v>94.545454545454547</v>
      </c>
    </row>
    <row r="25" spans="1:118" ht="22.5" customHeight="1" thickBot="1" x14ac:dyDescent="0.65">
      <c r="A25" s="16" t="s">
        <v>116</v>
      </c>
      <c r="B25" s="48">
        <f t="shared" si="7"/>
        <v>7</v>
      </c>
      <c r="C25" s="49">
        <f t="shared" si="8"/>
        <v>3</v>
      </c>
      <c r="D25" s="49">
        <f t="shared" si="9"/>
        <v>10</v>
      </c>
      <c r="E25" s="50">
        <f t="shared" si="10"/>
        <v>11</v>
      </c>
      <c r="F25" s="51">
        <f t="shared" si="11"/>
        <v>90.909090909090907</v>
      </c>
      <c r="G25" s="85"/>
      <c r="H25" s="21">
        <v>3</v>
      </c>
      <c r="I25" s="21">
        <v>5</v>
      </c>
      <c r="J25" s="21">
        <v>4</v>
      </c>
      <c r="K25" s="21">
        <v>5</v>
      </c>
      <c r="L25" s="21">
        <v>5</v>
      </c>
      <c r="M25" s="21">
        <v>4</v>
      </c>
      <c r="N25" s="21">
        <v>5</v>
      </c>
      <c r="O25" s="21">
        <v>5</v>
      </c>
      <c r="P25" s="21">
        <v>5</v>
      </c>
      <c r="Q25" s="21">
        <v>4</v>
      </c>
      <c r="R25" s="21">
        <v>5</v>
      </c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52"/>
      <c r="DM25" s="46">
        <f t="shared" si="12"/>
        <v>4.5454545454545459</v>
      </c>
      <c r="DN25" s="47">
        <f t="shared" si="13"/>
        <v>90.909090909090907</v>
      </c>
    </row>
    <row r="26" spans="1:118" ht="36" customHeight="1" thickBot="1" x14ac:dyDescent="0.65">
      <c r="A26" s="61" t="s">
        <v>117</v>
      </c>
      <c r="B26" s="62">
        <f>COUNTIF(H26:DL26,"5")</f>
        <v>6</v>
      </c>
      <c r="C26" s="63">
        <f>COUNTIF(H26:DL26,"4")</f>
        <v>5</v>
      </c>
      <c r="D26" s="63">
        <f>B26+C26</f>
        <v>11</v>
      </c>
      <c r="E26" s="64">
        <f>COUNTA(H26:DL26)</f>
        <v>11</v>
      </c>
      <c r="F26" s="65">
        <f>(D26/E26)*100</f>
        <v>100</v>
      </c>
      <c r="G26" s="86"/>
      <c r="H26" s="21">
        <v>4</v>
      </c>
      <c r="I26" s="21">
        <v>5</v>
      </c>
      <c r="J26" s="21">
        <v>4</v>
      </c>
      <c r="K26" s="21">
        <v>5</v>
      </c>
      <c r="L26" s="21">
        <v>5</v>
      </c>
      <c r="M26" s="21">
        <v>4</v>
      </c>
      <c r="N26" s="21">
        <v>5</v>
      </c>
      <c r="O26" s="21">
        <v>4</v>
      </c>
      <c r="P26" s="21">
        <v>5</v>
      </c>
      <c r="Q26" s="21">
        <v>4</v>
      </c>
      <c r="R26" s="21">
        <v>5</v>
      </c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7"/>
      <c r="CX26" s="66"/>
      <c r="CY26" s="66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9"/>
      <c r="DM26" s="70">
        <f>AVERAGE(H26:DL26)</f>
        <v>4.5454545454545459</v>
      </c>
      <c r="DN26" s="47">
        <f>DM26*100/5</f>
        <v>90.909090909090907</v>
      </c>
    </row>
    <row r="27" spans="1:118" ht="25.2" thickBot="1" x14ac:dyDescent="0.3">
      <c r="B27" s="71"/>
      <c r="C27" s="71"/>
      <c r="D27" s="71"/>
      <c r="E27" s="72"/>
      <c r="F27" s="73">
        <f>SUM(F12:F17,F19:F22,F24:F26)/13</f>
        <v>97.202797202797214</v>
      </c>
      <c r="G27" s="74"/>
      <c r="DM27" s="75">
        <f>AVERAGE(DM13:DM26)</f>
        <v>4.8106060606060614</v>
      </c>
      <c r="DN27" s="76">
        <f>DM27*100/5</f>
        <v>96.212121212121218</v>
      </c>
    </row>
    <row r="28" spans="1:118" x14ac:dyDescent="0.25">
      <c r="A28" s="77" t="s">
        <v>118</v>
      </c>
    </row>
    <row r="29" spans="1:118" x14ac:dyDescent="0.25">
      <c r="A29" s="7" t="s">
        <v>119</v>
      </c>
    </row>
    <row r="77" spans="1:1" x14ac:dyDescent="0.25">
      <c r="A77" s="7" t="s">
        <v>120</v>
      </c>
    </row>
    <row r="78" spans="1:1" x14ac:dyDescent="0.25">
      <c r="A78" s="7" t="s">
        <v>121</v>
      </c>
    </row>
    <row r="79" spans="1:1" x14ac:dyDescent="0.25">
      <c r="A79" s="78" t="s">
        <v>122</v>
      </c>
    </row>
    <row r="80" spans="1:1" x14ac:dyDescent="0.25">
      <c r="A80" s="7" t="s">
        <v>123</v>
      </c>
    </row>
    <row r="81" spans="1:1" x14ac:dyDescent="0.25">
      <c r="A81" s="7" t="s">
        <v>124</v>
      </c>
    </row>
    <row r="82" spans="1:1" x14ac:dyDescent="0.25">
      <c r="A82" s="7" t="s">
        <v>125</v>
      </c>
    </row>
    <row r="83" spans="1:1" x14ac:dyDescent="0.25">
      <c r="A83" s="7" t="s">
        <v>126</v>
      </c>
    </row>
    <row r="84" spans="1:1" x14ac:dyDescent="0.25">
      <c r="A84" s="7" t="s">
        <v>127</v>
      </c>
    </row>
    <row r="85" spans="1:1" x14ac:dyDescent="0.25">
      <c r="A85" s="7" t="s">
        <v>128</v>
      </c>
    </row>
    <row r="86" spans="1:1" x14ac:dyDescent="0.25">
      <c r="A86" s="7" t="s">
        <v>129</v>
      </c>
    </row>
    <row r="87" spans="1:1" x14ac:dyDescent="0.25">
      <c r="A87" s="7" t="s">
        <v>130</v>
      </c>
    </row>
    <row r="88" spans="1:1" x14ac:dyDescent="0.25">
      <c r="A88" s="7" t="s">
        <v>131</v>
      </c>
    </row>
    <row r="89" spans="1:1" x14ac:dyDescent="0.25">
      <c r="A89" s="7" t="s">
        <v>132</v>
      </c>
    </row>
    <row r="90" spans="1:1" x14ac:dyDescent="0.25">
      <c r="A90" s="7" t="s">
        <v>133</v>
      </c>
    </row>
    <row r="91" spans="1:1" x14ac:dyDescent="0.25">
      <c r="A91" s="7" t="s">
        <v>134</v>
      </c>
    </row>
    <row r="92" spans="1:1" x14ac:dyDescent="0.25">
      <c r="A92" s="7" t="s">
        <v>135</v>
      </c>
    </row>
    <row r="93" spans="1:1" x14ac:dyDescent="0.25">
      <c r="A93" s="7" t="s">
        <v>136</v>
      </c>
    </row>
    <row r="94" spans="1:1" x14ac:dyDescent="0.25">
      <c r="A94" s="7" t="s">
        <v>137</v>
      </c>
    </row>
    <row r="95" spans="1:1" x14ac:dyDescent="0.25">
      <c r="A95" s="7" t="s">
        <v>138</v>
      </c>
    </row>
    <row r="96" spans="1:1" x14ac:dyDescent="0.25">
      <c r="A96" s="7" t="s">
        <v>139</v>
      </c>
    </row>
    <row r="97" spans="1:1" x14ac:dyDescent="0.25">
      <c r="A97" s="7" t="s">
        <v>140</v>
      </c>
    </row>
    <row r="98" spans="1:1" x14ac:dyDescent="0.25">
      <c r="A98" s="7" t="s">
        <v>141</v>
      </c>
    </row>
    <row r="118" spans="1:118" x14ac:dyDescent="0.25">
      <c r="A118" s="7" t="s">
        <v>142</v>
      </c>
    </row>
    <row r="119" spans="1:118" s="79" customFormat="1" x14ac:dyDescent="0.25">
      <c r="A119" s="7" t="s">
        <v>143</v>
      </c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  <c r="DK119" s="80"/>
      <c r="DL119" s="80"/>
      <c r="DM119" s="80"/>
      <c r="DN119" s="80"/>
    </row>
    <row r="120" spans="1:118" s="79" customFormat="1" x14ac:dyDescent="0.25">
      <c r="A120" s="7" t="s">
        <v>144</v>
      </c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  <c r="DK120" s="80"/>
      <c r="DL120" s="80"/>
      <c r="DM120" s="80"/>
      <c r="DN120" s="80"/>
    </row>
    <row r="121" spans="1:118" s="79" customFormat="1" x14ac:dyDescent="0.25">
      <c r="A121" s="7" t="s">
        <v>145</v>
      </c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0"/>
      <c r="DH121" s="80"/>
      <c r="DI121" s="80"/>
      <c r="DJ121" s="80"/>
      <c r="DK121" s="80"/>
      <c r="DL121" s="80"/>
      <c r="DM121" s="80"/>
      <c r="DN121" s="80"/>
    </row>
    <row r="122" spans="1:118" s="79" customFormat="1" x14ac:dyDescent="0.25">
      <c r="A122" s="7" t="s">
        <v>146</v>
      </c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  <c r="DI122" s="80"/>
      <c r="DJ122" s="80"/>
      <c r="DK122" s="80"/>
      <c r="DL122" s="80"/>
      <c r="DM122" s="80"/>
      <c r="DN122" s="80"/>
    </row>
    <row r="123" spans="1:118" s="79" customFormat="1" x14ac:dyDescent="0.25">
      <c r="A123" s="7" t="s">
        <v>147</v>
      </c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0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/>
      <c r="DF123" s="80"/>
      <c r="DG123" s="80"/>
      <c r="DH123" s="80"/>
      <c r="DI123" s="80"/>
      <c r="DJ123" s="80"/>
      <c r="DK123" s="80"/>
      <c r="DL123" s="80"/>
      <c r="DM123" s="80"/>
      <c r="DN123" s="80"/>
    </row>
    <row r="124" spans="1:118" s="79" customFormat="1" x14ac:dyDescent="0.25">
      <c r="A124" s="7" t="s">
        <v>148</v>
      </c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  <c r="DF124" s="80"/>
      <c r="DG124" s="80"/>
      <c r="DH124" s="80"/>
      <c r="DI124" s="80"/>
      <c r="DJ124" s="80"/>
      <c r="DK124" s="80"/>
      <c r="DL124" s="80"/>
      <c r="DM124" s="80"/>
      <c r="DN124" s="80"/>
    </row>
    <row r="125" spans="1:118" s="79" customFormat="1" x14ac:dyDescent="0.25">
      <c r="A125" s="7" t="s">
        <v>149</v>
      </c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0"/>
      <c r="DH125" s="80"/>
      <c r="DI125" s="80"/>
      <c r="DJ125" s="80"/>
      <c r="DK125" s="80"/>
      <c r="DL125" s="80"/>
      <c r="DM125" s="80"/>
      <c r="DN125" s="80"/>
    </row>
    <row r="126" spans="1:118" s="79" customFormat="1" x14ac:dyDescent="0.25">
      <c r="A126" s="7" t="s">
        <v>150</v>
      </c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0"/>
      <c r="DH126" s="80"/>
      <c r="DI126" s="80"/>
      <c r="DJ126" s="80"/>
      <c r="DK126" s="80"/>
      <c r="DL126" s="80"/>
      <c r="DM126" s="80"/>
      <c r="DN126" s="80"/>
    </row>
    <row r="127" spans="1:118" s="79" customFormat="1" x14ac:dyDescent="0.25">
      <c r="A127" s="7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0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80"/>
      <c r="DD127" s="80"/>
      <c r="DE127" s="80"/>
      <c r="DF127" s="80"/>
      <c r="DG127" s="80"/>
      <c r="DH127" s="80"/>
      <c r="DI127" s="80"/>
      <c r="DJ127" s="80"/>
      <c r="DK127" s="80"/>
      <c r="DL127" s="80"/>
      <c r="DM127" s="80"/>
      <c r="DN127" s="80"/>
    </row>
    <row r="128" spans="1:118" s="79" customFormat="1" x14ac:dyDescent="0.25">
      <c r="A128" s="7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80"/>
      <c r="CQ128" s="80"/>
      <c r="CR128" s="80"/>
      <c r="CS128" s="80"/>
      <c r="CT128" s="80"/>
      <c r="CU128" s="80"/>
      <c r="CV128" s="80"/>
      <c r="CW128" s="80"/>
      <c r="CX128" s="80"/>
      <c r="CY128" s="80"/>
      <c r="CZ128" s="80"/>
      <c r="DA128" s="80"/>
      <c r="DB128" s="80"/>
      <c r="DC128" s="80"/>
      <c r="DD128" s="80"/>
      <c r="DE128" s="80"/>
      <c r="DF128" s="80"/>
      <c r="DG128" s="80"/>
      <c r="DH128" s="80"/>
      <c r="DI128" s="80"/>
      <c r="DJ128" s="80"/>
      <c r="DK128" s="80"/>
      <c r="DL128" s="80"/>
      <c r="DM128" s="80"/>
      <c r="DN128" s="80"/>
    </row>
    <row r="129" spans="1:118" s="79" customFormat="1" x14ac:dyDescent="0.25">
      <c r="A129" s="7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0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80"/>
      <c r="CQ129" s="80"/>
      <c r="CR129" s="80"/>
      <c r="CS129" s="80"/>
      <c r="CT129" s="80"/>
      <c r="CU129" s="80"/>
      <c r="CV129" s="80"/>
      <c r="CW129" s="80"/>
      <c r="CX129" s="80"/>
      <c r="CY129" s="80"/>
      <c r="CZ129" s="80"/>
      <c r="DA129" s="80"/>
      <c r="DB129" s="80"/>
      <c r="DC129" s="80"/>
      <c r="DD129" s="80"/>
      <c r="DE129" s="80"/>
      <c r="DF129" s="80"/>
      <c r="DG129" s="80"/>
      <c r="DH129" s="80"/>
      <c r="DI129" s="80"/>
      <c r="DJ129" s="80"/>
      <c r="DK129" s="80"/>
      <c r="DL129" s="80"/>
      <c r="DM129" s="80"/>
      <c r="DN129" s="80"/>
    </row>
    <row r="130" spans="1:118" s="79" customFormat="1" x14ac:dyDescent="0.25">
      <c r="A130" s="7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0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80"/>
      <c r="DH130" s="80"/>
      <c r="DI130" s="80"/>
      <c r="DJ130" s="80"/>
      <c r="DK130" s="80"/>
      <c r="DL130" s="80"/>
      <c r="DM130" s="80"/>
      <c r="DN130" s="80"/>
    </row>
    <row r="131" spans="1:118" s="79" customFormat="1" x14ac:dyDescent="0.25">
      <c r="A131" s="7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0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0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  <c r="DC131" s="80"/>
      <c r="DD131" s="80"/>
      <c r="DE131" s="80"/>
      <c r="DF131" s="80"/>
      <c r="DG131" s="80"/>
      <c r="DH131" s="80"/>
      <c r="DI131" s="80"/>
      <c r="DJ131" s="80"/>
      <c r="DK131" s="80"/>
      <c r="DL131" s="80"/>
      <c r="DM131" s="80"/>
      <c r="DN131" s="80"/>
    </row>
    <row r="132" spans="1:118" s="79" customFormat="1" x14ac:dyDescent="0.25">
      <c r="A132" s="7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0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/>
      <c r="DC132" s="80"/>
      <c r="DD132" s="80"/>
      <c r="DE132" s="80"/>
      <c r="DF132" s="80"/>
      <c r="DG132" s="80"/>
      <c r="DH132" s="80"/>
      <c r="DI132" s="80"/>
      <c r="DJ132" s="80"/>
      <c r="DK132" s="80"/>
      <c r="DL132" s="80"/>
      <c r="DM132" s="80"/>
      <c r="DN132" s="80"/>
    </row>
    <row r="133" spans="1:118" s="79" customFormat="1" x14ac:dyDescent="0.25">
      <c r="A133" s="7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80"/>
      <c r="DD133" s="80"/>
      <c r="DE133" s="80"/>
      <c r="DF133" s="80"/>
      <c r="DG133" s="80"/>
      <c r="DH133" s="80"/>
      <c r="DI133" s="80"/>
      <c r="DJ133" s="80"/>
      <c r="DK133" s="80"/>
      <c r="DL133" s="80"/>
      <c r="DM133" s="80"/>
      <c r="DN133" s="80"/>
    </row>
    <row r="134" spans="1:118" s="79" customFormat="1" x14ac:dyDescent="0.25">
      <c r="A134" s="7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0"/>
      <c r="CQ134" s="80"/>
      <c r="CR134" s="80"/>
      <c r="CS134" s="80"/>
      <c r="CT134" s="80"/>
      <c r="CU134" s="80"/>
      <c r="CV134" s="80"/>
      <c r="CW134" s="80"/>
      <c r="CX134" s="80"/>
      <c r="CY134" s="80"/>
      <c r="CZ134" s="80"/>
      <c r="DA134" s="80"/>
      <c r="DB134" s="80"/>
      <c r="DC134" s="80"/>
      <c r="DD134" s="80"/>
      <c r="DE134" s="80"/>
      <c r="DF134" s="80"/>
      <c r="DG134" s="80"/>
      <c r="DH134" s="80"/>
      <c r="DI134" s="80"/>
      <c r="DJ134" s="80"/>
      <c r="DK134" s="80"/>
      <c r="DL134" s="80"/>
      <c r="DM134" s="80"/>
      <c r="DN134" s="80"/>
    </row>
    <row r="135" spans="1:118" s="79" customFormat="1" x14ac:dyDescent="0.25">
      <c r="A135" s="7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0"/>
      <c r="CQ135" s="80"/>
      <c r="CR135" s="80"/>
      <c r="CS135" s="80"/>
      <c r="CT135" s="80"/>
      <c r="CU135" s="80"/>
      <c r="CV135" s="80"/>
      <c r="CW135" s="80"/>
      <c r="CX135" s="80"/>
      <c r="CY135" s="80"/>
      <c r="CZ135" s="80"/>
      <c r="DA135" s="80"/>
      <c r="DB135" s="80"/>
      <c r="DC135" s="80"/>
      <c r="DD135" s="80"/>
      <c r="DE135" s="80"/>
      <c r="DF135" s="80"/>
      <c r="DG135" s="80"/>
      <c r="DH135" s="80"/>
      <c r="DI135" s="80"/>
      <c r="DJ135" s="80"/>
      <c r="DK135" s="80"/>
      <c r="DL135" s="80"/>
      <c r="DM135" s="80"/>
      <c r="DN135" s="80"/>
    </row>
    <row r="136" spans="1:118" s="79" customFormat="1" x14ac:dyDescent="0.25">
      <c r="A136" s="7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0"/>
      <c r="DH136" s="80"/>
      <c r="DI136" s="80"/>
      <c r="DJ136" s="80"/>
      <c r="DK136" s="80"/>
      <c r="DL136" s="80"/>
      <c r="DM136" s="80"/>
      <c r="DN136" s="80"/>
    </row>
    <row r="137" spans="1:118" s="79" customFormat="1" x14ac:dyDescent="0.25">
      <c r="A137" s="7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0"/>
      <c r="DH137" s="80"/>
      <c r="DI137" s="80"/>
      <c r="DJ137" s="80"/>
      <c r="DK137" s="80"/>
      <c r="DL137" s="80"/>
      <c r="DM137" s="80"/>
      <c r="DN137" s="80"/>
    </row>
    <row r="138" spans="1:118" s="79" customFormat="1" x14ac:dyDescent="0.25">
      <c r="A138" s="7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80"/>
      <c r="DG138" s="80"/>
      <c r="DH138" s="80"/>
      <c r="DI138" s="80"/>
      <c r="DJ138" s="80"/>
      <c r="DK138" s="80"/>
      <c r="DL138" s="80"/>
      <c r="DM138" s="80"/>
      <c r="DN138" s="80"/>
    </row>
    <row r="139" spans="1:118" s="79" customFormat="1" x14ac:dyDescent="0.25">
      <c r="A139" s="7" t="s">
        <v>151</v>
      </c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0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</row>
    <row r="140" spans="1:118" s="79" customFormat="1" x14ac:dyDescent="0.25">
      <c r="A140" s="7" t="s">
        <v>152</v>
      </c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  <c r="DC140" s="80"/>
      <c r="DD140" s="80"/>
      <c r="DE140" s="80"/>
      <c r="DF140" s="80"/>
      <c r="DG140" s="80"/>
      <c r="DH140" s="80"/>
      <c r="DI140" s="80"/>
      <c r="DJ140" s="80"/>
      <c r="DK140" s="80"/>
      <c r="DL140" s="80"/>
      <c r="DM140" s="80"/>
      <c r="DN140" s="80"/>
    </row>
    <row r="141" spans="1:118" x14ac:dyDescent="0.25">
      <c r="A141" s="7" t="s">
        <v>153</v>
      </c>
    </row>
    <row r="142" spans="1:118" x14ac:dyDescent="0.25">
      <c r="A142" s="7" t="s">
        <v>154</v>
      </c>
    </row>
    <row r="143" spans="1:118" x14ac:dyDescent="0.25">
      <c r="A143" s="7" t="s">
        <v>155</v>
      </c>
    </row>
    <row r="144" spans="1:118" x14ac:dyDescent="0.25">
      <c r="A144" s="7" t="s">
        <v>156</v>
      </c>
    </row>
  </sheetData>
  <mergeCells count="6">
    <mergeCell ref="G8:G26"/>
    <mergeCell ref="A1:CS1"/>
    <mergeCell ref="A3:G3"/>
    <mergeCell ref="A4:G4"/>
    <mergeCell ref="A5:G5"/>
    <mergeCell ref="A6:G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Responses 1</vt:lpstr>
      <vt:lpstr>Rating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Mankamol Urasuk</dc:creator>
  <cp:lastModifiedBy>Mankamol Urasuk</cp:lastModifiedBy>
  <dcterms:created xsi:type="dcterms:W3CDTF">2022-11-04T06:48:04Z</dcterms:created>
  <dcterms:modified xsi:type="dcterms:W3CDTF">2022-12-08T04:02:51Z</dcterms:modified>
</cp:coreProperties>
</file>